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466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'Sheet1'!$A$2:$AI$117</definedName>
  </definedNames>
  <calcPr fullCalcOnLoad="1"/>
</workbook>
</file>

<file path=xl/sharedStrings.xml><?xml version="1.0" encoding="utf-8"?>
<sst xmlns="http://schemas.openxmlformats.org/spreadsheetml/2006/main" count="190" uniqueCount="84">
  <si>
    <t>南加州海華體育季暨美國華人運動會田徑報名單</t>
  </si>
  <si>
    <t>五十公尺   50M</t>
  </si>
  <si>
    <t>跳 高   High Jump</t>
  </si>
  <si>
    <r>
      <t>立定跳遠   Standing Broad Jump</t>
    </r>
  </si>
  <si>
    <t>鉛 球   Shot Put</t>
  </si>
  <si>
    <t>一百公尺   100M</t>
  </si>
  <si>
    <t>二百公尺   200M</t>
  </si>
  <si>
    <t>四百公尺   400M</t>
  </si>
  <si>
    <r>
      <rPr>
        <sz val="11"/>
        <rFont val="DFKai-SB"/>
        <family val="4"/>
      </rPr>
      <t xml:space="preserve">比賽日期 </t>
    </r>
    <r>
      <rPr>
        <sz val="11"/>
        <rFont val="Times New Roman"/>
        <family val="1"/>
      </rPr>
      <t xml:space="preserve">Date:  4/27/2019 </t>
    </r>
  </si>
  <si>
    <r>
      <rPr>
        <sz val="11"/>
        <rFont val="DFKai-SB"/>
        <family val="4"/>
      </rPr>
      <t xml:space="preserve">比賽地點 </t>
    </r>
    <r>
      <rPr>
        <sz val="11"/>
        <rFont val="Times New Roman"/>
        <family val="1"/>
      </rPr>
      <t>Location:  400 Pierre Rd, Walnut, CA 91789</t>
    </r>
  </si>
  <si>
    <r>
      <rPr>
        <sz val="11"/>
        <color indexed="8"/>
        <rFont val="DFKai-SB"/>
        <family val="4"/>
      </rPr>
      <t>報名截止</t>
    </r>
    <r>
      <rPr>
        <sz val="11"/>
        <color indexed="8"/>
        <rFont val="Times New Roman"/>
        <family val="1"/>
      </rPr>
      <t xml:space="preserve">Entry Deadline:  </t>
    </r>
    <r>
      <rPr>
        <b/>
        <sz val="11"/>
        <color indexed="10"/>
        <rFont val="Times New Roman"/>
        <family val="1"/>
      </rPr>
      <t>4/2/2019</t>
    </r>
  </si>
  <si>
    <t>THE 29th OVERSEAS CHINESE SPORTS FESTIVAL OF SOUTHERN CALIFORNIA &amp; 
THE 39th CHINESE-AMERICAN GAMES</t>
  </si>
  <si>
    <t>急行跳遠   Long Jump</t>
  </si>
  <si>
    <t>壘球擲遠   Softball Throw for Distance</t>
  </si>
  <si>
    <t>四百公尺接力    4 x 100M Relay</t>
  </si>
  <si>
    <t>8 - 9</t>
  </si>
  <si>
    <t>10 - 12</t>
  </si>
  <si>
    <t>13 - 15</t>
  </si>
  <si>
    <t>16 - 18</t>
  </si>
  <si>
    <t xml:space="preserve">School/Team Name:  </t>
  </si>
  <si>
    <t xml:space="preserve">Address:  </t>
  </si>
  <si>
    <t xml:space="preserve">Telephone:  </t>
  </si>
  <si>
    <t xml:space="preserve">Signature:  </t>
  </si>
  <si>
    <t>Chinese-American Athletic Association</t>
  </si>
  <si>
    <t>450 Cloverleaf Dr., Baldwin Park, CA 91706</t>
  </si>
  <si>
    <t>C/O: Roy Kao</t>
  </si>
  <si>
    <t>9 &amp; Under</t>
  </si>
  <si>
    <r>
      <t xml:space="preserve">拔河比賽  </t>
    </r>
    <r>
      <rPr>
        <b/>
        <sz val="11"/>
        <color indexed="8"/>
        <rFont val="Times New Roman"/>
        <family val="1"/>
      </rPr>
      <t>Tug of War</t>
    </r>
  </si>
  <si>
    <t>夫  妻</t>
  </si>
  <si>
    <t>父  子</t>
  </si>
  <si>
    <t>父  女</t>
  </si>
  <si>
    <t>母  子</t>
  </si>
  <si>
    <t>母  女</t>
  </si>
  <si>
    <t>19 - 29</t>
  </si>
  <si>
    <t>30 - 39</t>
  </si>
  <si>
    <t>40 - 49</t>
  </si>
  <si>
    <t>50 - 59</t>
  </si>
  <si>
    <t>60 - 69</t>
  </si>
  <si>
    <t>70及以上</t>
  </si>
  <si>
    <t xml:space="preserve">E-Mail: </t>
  </si>
  <si>
    <t>15 &amp; Under</t>
  </si>
  <si>
    <t>10 &amp; Over</t>
  </si>
  <si>
    <t>8 &amp; Over</t>
  </si>
  <si>
    <t xml:space="preserve">Date:  </t>
  </si>
  <si>
    <r>
      <t xml:space="preserve">袋鼠跳接力 </t>
    </r>
    <r>
      <rPr>
        <b/>
        <sz val="10"/>
        <color indexed="8"/>
        <rFont val="Times New Roman"/>
        <family val="1"/>
      </rPr>
      <t xml:space="preserve">Kangaroo Hop Relay                                    </t>
    </r>
    <r>
      <rPr>
        <b/>
        <sz val="10"/>
        <color indexed="10"/>
        <rFont val="Times New Roman"/>
        <family val="1"/>
      </rPr>
      <t xml:space="preserve"> (7 &amp; Under)</t>
    </r>
  </si>
  <si>
    <r>
      <t xml:space="preserve">蜈蚣競走 </t>
    </r>
    <r>
      <rPr>
        <b/>
        <sz val="10"/>
        <color indexed="8"/>
        <rFont val="Times New Roman"/>
        <family val="1"/>
      </rPr>
      <t xml:space="preserve">Centipede Walking Race                                                          </t>
    </r>
    <r>
      <rPr>
        <b/>
        <sz val="10"/>
        <color indexed="10"/>
        <rFont val="Times New Roman"/>
        <family val="1"/>
      </rPr>
      <t xml:space="preserve">  (7 &amp; Under)</t>
    </r>
  </si>
  <si>
    <r>
      <rPr>
        <b/>
        <sz val="9"/>
        <rFont val="DFKai-SB"/>
        <family val="4"/>
      </rPr>
      <t>800公尺大隊接力</t>
    </r>
    <r>
      <rPr>
        <b/>
        <sz val="9"/>
        <rFont val="Calibri"/>
        <family val="2"/>
      </rPr>
      <t xml:space="preserve">  </t>
    </r>
    <r>
      <rPr>
        <b/>
        <sz val="9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800M Group Relay                                 </t>
    </r>
    <r>
      <rPr>
        <b/>
        <sz val="11"/>
        <color indexed="10"/>
        <rFont val="Times New Roman"/>
        <family val="1"/>
      </rPr>
      <t xml:space="preserve"> (Between 8 &amp; 18)</t>
    </r>
  </si>
  <si>
    <t>Year</t>
  </si>
  <si>
    <t>Husband/Wife</t>
  </si>
  <si>
    <t>Fathe/Son</t>
  </si>
  <si>
    <t>Father/Daughter</t>
  </si>
  <si>
    <t>Mother/Son</t>
  </si>
  <si>
    <t>Mother/Daughter</t>
  </si>
  <si>
    <t>*   本人或本隊全體隊員，經合格醫師認可參加比賽，並同意對比賽期間所遭遇之任何意外與傷害自負全責</t>
  </si>
  <si>
    <t>6 - 7</t>
  </si>
  <si>
    <t>Invalid</t>
  </si>
  <si>
    <t>For questions, please call:</t>
  </si>
  <si>
    <r>
      <t xml:space="preserve">Age </t>
    </r>
    <r>
      <rPr>
        <sz val="10"/>
        <color indexed="8"/>
        <rFont val="Times New Roman"/>
        <family val="1"/>
      </rPr>
      <t>19+</t>
    </r>
  </si>
  <si>
    <t>** All participants on the team are considered physically fit to compete by a qualified medical doctor &amp; hereby assume
     full responsibility for any injury or loss or damage that may be suffered by any member in connection with the Games.</t>
  </si>
  <si>
    <r>
      <t xml:space="preserve">Please make check payable to </t>
    </r>
    <r>
      <rPr>
        <b/>
        <sz val="11"/>
        <color indexed="10"/>
        <rFont val="Times New Roman"/>
        <family val="1"/>
      </rPr>
      <t>CAAA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and mail it to the address:</t>
    </r>
  </si>
  <si>
    <t>Person in Charge:</t>
  </si>
  <si>
    <t>Fee for Family Relay</t>
  </si>
  <si>
    <t>Fee for Individual event</t>
  </si>
  <si>
    <t>Fee for 400M Relay</t>
  </si>
  <si>
    <t>Fee for each person</t>
  </si>
  <si>
    <t>caaa.tandf@yahoo.com</t>
  </si>
  <si>
    <t>chengouchang@yahoo.com</t>
  </si>
  <si>
    <r>
      <rPr>
        <b/>
        <sz val="9.5"/>
        <rFont val="Times New Roman"/>
        <family val="1"/>
      </rPr>
      <t>二                                         百                                                    公                                      尺                                          家                                          庭                                        接                                      力</t>
    </r>
    <r>
      <rPr>
        <sz val="9"/>
        <rFont val="Times New Roman"/>
        <family val="1"/>
      </rPr>
      <t xml:space="preserve">
200 Meter
Family Relay</t>
    </r>
  </si>
  <si>
    <r>
      <rPr>
        <b/>
        <sz val="9.5"/>
        <rFont val="Times New Roman"/>
        <family val="1"/>
      </rPr>
      <t>姓                                                       名</t>
    </r>
    <r>
      <rPr>
        <sz val="9.5"/>
        <rFont val="Times New Roman"/>
        <family val="1"/>
      </rPr>
      <t xml:space="preserve">
Name</t>
    </r>
  </si>
  <si>
    <r>
      <rPr>
        <b/>
        <sz val="9.5"/>
        <rFont val="Times New Roman"/>
        <family val="1"/>
      </rPr>
      <t>性                        別</t>
    </r>
    <r>
      <rPr>
        <sz val="9.5"/>
        <rFont val="Times New Roman"/>
        <family val="1"/>
      </rPr>
      <t xml:space="preserve"> 
Gender
(F/M)</t>
    </r>
  </si>
  <si>
    <r>
      <rPr>
        <b/>
        <sz val="9.5"/>
        <rFont val="Times New Roman"/>
        <family val="1"/>
      </rPr>
      <t>出       生        年        份</t>
    </r>
    <r>
      <rPr>
        <sz val="9.5"/>
        <rFont val="Times New Roman"/>
        <family val="1"/>
      </rPr>
      <t xml:space="preserve">
Year 
of
Birth
</t>
    </r>
  </si>
  <si>
    <r>
      <rPr>
        <b/>
        <sz val="9.5"/>
        <rFont val="Times New Roman"/>
        <family val="1"/>
      </rPr>
      <t>參                        賽                            組                               別</t>
    </r>
    <r>
      <rPr>
        <sz val="9.5"/>
        <rFont val="Times New Roman"/>
        <family val="1"/>
      </rPr>
      <t xml:space="preserve">
Age
Groups
</t>
    </r>
  </si>
  <si>
    <r>
      <t>總  計</t>
    </r>
    <r>
      <rPr>
        <b/>
        <sz val="12"/>
        <color indexed="8"/>
        <rFont val="Microsoft YaHei"/>
        <family val="2"/>
      </rPr>
      <t xml:space="preserve"> (Total Fee): </t>
    </r>
  </si>
  <si>
    <t>In order to expedite the registration process, please fill up the form and send back electronically to 2 listed E-mail addresses:</t>
  </si>
  <si>
    <r>
      <rPr>
        <b/>
        <sz val="11"/>
        <color indexed="8"/>
        <rFont val="Times New Roman"/>
        <family val="1"/>
      </rPr>
      <t>參賽人次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Total participants</t>
    </r>
  </si>
  <si>
    <r>
      <rPr>
        <b/>
        <sz val="10"/>
        <color indexed="8"/>
        <rFont val="Times New Roman"/>
        <family val="1"/>
      </rPr>
      <t>組別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Age Group</t>
    </r>
  </si>
  <si>
    <r>
      <rPr>
        <b/>
        <sz val="10"/>
        <color indexed="8"/>
        <rFont val="Times New Roman"/>
        <family val="1"/>
      </rPr>
      <t>男子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Men</t>
    </r>
  </si>
  <si>
    <r>
      <rPr>
        <b/>
        <sz val="10"/>
        <color indexed="8"/>
        <rFont val="Times New Roman"/>
        <family val="1"/>
      </rPr>
      <t>女子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Women</t>
    </r>
  </si>
  <si>
    <r>
      <t xml:space="preserve">個人項目(含家庭及四百接力)
</t>
    </r>
    <r>
      <rPr>
        <sz val="10"/>
        <color indexed="8"/>
        <rFont val="Microsoft YaHei"/>
        <family val="2"/>
      </rPr>
      <t>All individual events (Include 400M &amp; Family Relays)</t>
    </r>
  </si>
  <si>
    <r>
      <t xml:space="preserve">袋鼠跳接力
</t>
    </r>
    <r>
      <rPr>
        <sz val="10"/>
        <color indexed="8"/>
        <rFont val="Microsoft YaHei"/>
        <family val="2"/>
      </rPr>
      <t xml:space="preserve">Kangaroo Hop Relay </t>
    </r>
  </si>
  <si>
    <r>
      <t xml:space="preserve">蜈蚣競走
</t>
    </r>
    <r>
      <rPr>
        <sz val="10"/>
        <color indexed="8"/>
        <rFont val="Microsoft YaHei"/>
        <family val="2"/>
      </rPr>
      <t>Centipede Race</t>
    </r>
  </si>
  <si>
    <r>
      <t xml:space="preserve">800公尺大隊接力
</t>
    </r>
    <r>
      <rPr>
        <sz val="10"/>
        <color indexed="8"/>
        <rFont val="Microsoft YaHei"/>
        <family val="2"/>
      </rPr>
      <t xml:space="preserve"> 800M Group Relay</t>
    </r>
  </si>
  <si>
    <r>
      <t xml:space="preserve">拔河比賽
</t>
    </r>
    <r>
      <rPr>
        <sz val="10"/>
        <color indexed="8"/>
        <rFont val="Microsoft YaHei"/>
        <family val="2"/>
      </rPr>
      <t xml:space="preserve"> Tug of War</t>
    </r>
  </si>
  <si>
    <r>
      <rPr>
        <b/>
        <sz val="12"/>
        <rFont val="Times New Roman"/>
        <family val="1"/>
      </rPr>
      <t>Cheng-Ou Chang</t>
    </r>
    <r>
      <rPr>
        <sz val="12"/>
        <rFont val="Times New Roman"/>
        <family val="1"/>
      </rPr>
      <t xml:space="preserve">   </t>
    </r>
    <r>
      <rPr>
        <b/>
        <sz val="12"/>
        <rFont val="DFKai-SB"/>
        <family val="4"/>
      </rPr>
      <t>張正歐</t>
    </r>
    <r>
      <rPr>
        <sz val="12"/>
        <rFont val="Times New Roman"/>
        <family val="1"/>
      </rPr>
      <t xml:space="preserve"> (562) 881-3736     
</t>
    </r>
    <r>
      <rPr>
        <b/>
        <sz val="12"/>
        <rFont val="Times New Roman"/>
        <family val="1"/>
      </rPr>
      <t xml:space="preserve">Roy Kao                  </t>
    </r>
    <r>
      <rPr>
        <b/>
        <sz val="12"/>
        <rFont val="DFKai-SB"/>
        <family val="4"/>
      </rPr>
      <t>高啟正</t>
    </r>
    <r>
      <rPr>
        <sz val="12"/>
        <rFont val="Times New Roman"/>
        <family val="1"/>
      </rPr>
      <t xml:space="preserve"> (626) 945-5742    
</t>
    </r>
    <r>
      <rPr>
        <b/>
        <sz val="12"/>
        <rFont val="Times New Roman"/>
        <family val="1"/>
      </rPr>
      <t xml:space="preserve">Peter Yuan              </t>
    </r>
    <r>
      <rPr>
        <b/>
        <sz val="12"/>
        <rFont val="DFKai-SB"/>
        <family val="4"/>
      </rPr>
      <t>袁保麟</t>
    </r>
    <r>
      <rPr>
        <sz val="12"/>
        <rFont val="Times New Roman"/>
        <family val="1"/>
      </rPr>
      <t xml:space="preserve"> (714) 826-8348    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</si>
</sst>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.0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b/>
      <sz val="12"/>
      <name val="PMingLiU"/>
      <family val="1"/>
    </font>
    <font>
      <b/>
      <sz val="9"/>
      <name val="DFKai-SB"/>
      <family val="4"/>
    </font>
    <font>
      <b/>
      <sz val="9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DFKai-SB"/>
      <family val="4"/>
    </font>
    <font>
      <sz val="11"/>
      <color indexed="8"/>
      <name val="Times New Roman"/>
      <family val="1"/>
    </font>
    <font>
      <sz val="12"/>
      <name val="新細明體"/>
      <family val="0"/>
    </font>
    <font>
      <sz val="11"/>
      <name val="Times New Roman"/>
      <family val="1"/>
    </font>
    <font>
      <sz val="11"/>
      <name val="DFKai-SB"/>
      <family val="4"/>
    </font>
    <font>
      <b/>
      <sz val="11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KaiTi"/>
      <family val="3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DFKai-SB"/>
      <family val="4"/>
    </font>
    <font>
      <sz val="11"/>
      <color indexed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9.5"/>
      <name val="Calibri"/>
      <family val="2"/>
    </font>
    <font>
      <b/>
      <sz val="12"/>
      <color indexed="8"/>
      <name val="Microsoft YaHei"/>
      <family val="2"/>
    </font>
    <font>
      <sz val="10"/>
      <color indexed="8"/>
      <name val="Microsoft YaHe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DFKai-SB"/>
      <family val="4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DFKai-SB"/>
      <family val="4"/>
    </font>
    <font>
      <b/>
      <sz val="10"/>
      <color indexed="8"/>
      <name val="DFKai-SB"/>
      <family val="4"/>
    </font>
    <font>
      <sz val="9"/>
      <color indexed="8"/>
      <name val="KaiTi"/>
      <family val="3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name val="Calibri"/>
      <family val="2"/>
    </font>
    <font>
      <sz val="10"/>
      <color indexed="8"/>
      <name val="KaiTi"/>
      <family val="3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DFKai-SB"/>
      <family val="4"/>
    </font>
    <font>
      <sz val="11"/>
      <color indexed="8"/>
      <name val="KaiTi"/>
      <family val="3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DFKai-SB"/>
      <family val="4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sz val="10"/>
      <color theme="1"/>
      <name val="DFKai-SB"/>
      <family val="4"/>
    </font>
    <font>
      <b/>
      <sz val="10"/>
      <color theme="1"/>
      <name val="DFKai-SB"/>
      <family val="4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KaiTi"/>
      <family val="3"/>
    </font>
    <font>
      <sz val="10"/>
      <color rgb="FF0000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KaiTi"/>
      <family val="3"/>
    </font>
    <font>
      <sz val="11"/>
      <color theme="1"/>
      <name val="DFKai-SB"/>
      <family val="4"/>
    </font>
    <font>
      <b/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Calibri"/>
      <family val="2"/>
    </font>
    <font>
      <b/>
      <sz val="11"/>
      <color theme="1"/>
      <name val="DFKai-SB"/>
      <family val="4"/>
    </font>
    <font>
      <sz val="11"/>
      <color theme="1"/>
      <name val="KaiTi"/>
      <family val="3"/>
    </font>
    <font>
      <sz val="10"/>
      <color theme="1"/>
      <name val="Microsoft YaHei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Microsoft YaHe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7C8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85" fillId="0" borderId="0" xfId="0" applyFont="1" applyFill="1" applyAlignment="1" applyProtection="1">
      <alignment horizontal="center"/>
      <protection locked="0"/>
    </xf>
    <xf numFmtId="0" fontId="85" fillId="0" borderId="0" xfId="0" applyFont="1" applyAlignment="1" applyProtection="1">
      <alignment/>
      <protection locked="0"/>
    </xf>
    <xf numFmtId="0" fontId="6" fillId="0" borderId="0" xfId="57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6" fillId="0" borderId="0" xfId="0" applyFont="1" applyFill="1" applyAlignment="1" applyProtection="1">
      <alignment horizontal="center" wrapText="1"/>
      <protection locked="0"/>
    </xf>
    <xf numFmtId="0" fontId="8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0" xfId="57" applyFont="1" applyFill="1" applyBorder="1" applyAlignment="1" applyProtection="1">
      <alignment horizontal="center" vertical="top" textRotation="180" wrapText="1"/>
      <protection locked="0"/>
    </xf>
    <xf numFmtId="0" fontId="87" fillId="0" borderId="10" xfId="57" applyFont="1" applyFill="1" applyBorder="1" applyAlignment="1" applyProtection="1">
      <alignment horizontal="center" vertical="center" wrapText="1"/>
      <protection locked="0"/>
    </xf>
    <xf numFmtId="0" fontId="2" fillId="0" borderId="0" xfId="57" applyFill="1" applyBorder="1" applyAlignment="1" applyProtection="1">
      <alignment horizontal="center"/>
      <protection locked="0"/>
    </xf>
    <xf numFmtId="0" fontId="88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 vertical="top" textRotation="180" wrapText="1"/>
      <protection locked="0"/>
    </xf>
    <xf numFmtId="0" fontId="0" fillId="0" borderId="0" xfId="0" applyBorder="1" applyAlignment="1" applyProtection="1">
      <alignment/>
      <protection locked="0"/>
    </xf>
    <xf numFmtId="2" fontId="91" fillId="0" borderId="0" xfId="0" applyNumberFormat="1" applyFont="1" applyFill="1" applyBorder="1" applyAlignment="1" applyProtection="1">
      <alignment vertical="top" wrapText="1"/>
      <protection locked="0"/>
    </xf>
    <xf numFmtId="0" fontId="88" fillId="0" borderId="0" xfId="0" applyFont="1" applyBorder="1" applyAlignment="1" applyProtection="1">
      <alignment/>
      <protection locked="0"/>
    </xf>
    <xf numFmtId="0" fontId="16" fillId="0" borderId="0" xfId="58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6" fillId="0" borderId="0" xfId="58" applyFont="1" applyFill="1" applyBorder="1" applyAlignment="1" applyProtection="1">
      <alignment/>
      <protection locked="0"/>
    </xf>
    <xf numFmtId="0" fontId="13" fillId="0" borderId="0" xfId="58" applyFont="1" applyFill="1" applyBorder="1" applyAlignment="1" applyProtection="1">
      <alignment/>
      <protection locked="0"/>
    </xf>
    <xf numFmtId="0" fontId="6" fillId="0" borderId="0" xfId="57" applyFont="1" applyAlignment="1" applyProtection="1">
      <alignment/>
      <protection locked="0"/>
    </xf>
    <xf numFmtId="0" fontId="16" fillId="0" borderId="0" xfId="58" applyFont="1" applyBorder="1" applyAlignment="1" applyProtection="1">
      <alignment/>
      <protection locked="0"/>
    </xf>
    <xf numFmtId="0" fontId="84" fillId="0" borderId="0" xfId="0" applyFont="1" applyFill="1" applyAlignment="1" applyProtection="1">
      <alignment horizontal="center"/>
      <protection locked="0"/>
    </xf>
    <xf numFmtId="0" fontId="92" fillId="0" borderId="0" xfId="57" applyFont="1" applyFill="1" applyBorder="1" applyAlignment="1" applyProtection="1">
      <alignment horizontal="left" vertical="top" wrapText="1"/>
      <protection locked="0"/>
    </xf>
    <xf numFmtId="0" fontId="17" fillId="0" borderId="0" xfId="58" applyFont="1" applyAlignment="1" applyProtection="1">
      <alignment vertical="center"/>
      <protection locked="0"/>
    </xf>
    <xf numFmtId="0" fontId="93" fillId="0" borderId="10" xfId="0" applyFont="1" applyBorder="1" applyAlignment="1" applyProtection="1">
      <alignment horizontal="center" vertical="center"/>
      <protection hidden="1"/>
    </xf>
    <xf numFmtId="0" fontId="91" fillId="0" borderId="10" xfId="0" applyFont="1" applyBorder="1" applyAlignment="1" applyProtection="1">
      <alignment horizontal="center" vertical="center"/>
      <protection locked="0"/>
    </xf>
    <xf numFmtId="0" fontId="94" fillId="0" borderId="10" xfId="57" applyFont="1" applyFill="1" applyBorder="1" applyAlignment="1" applyProtection="1">
      <alignment horizontal="center" vertical="center" wrapText="1"/>
      <protection locked="0"/>
    </xf>
    <xf numFmtId="0" fontId="95" fillId="0" borderId="0" xfId="0" applyFont="1" applyAlignment="1" applyProtection="1">
      <alignment horizontal="center" vertical="center"/>
      <protection locked="0"/>
    </xf>
    <xf numFmtId="0" fontId="92" fillId="0" borderId="0" xfId="57" applyFont="1" applyBorder="1" applyAlignment="1" applyProtection="1">
      <alignment vertical="top" wrapText="1"/>
      <protection locked="0"/>
    </xf>
    <xf numFmtId="0" fontId="17" fillId="0" borderId="0" xfId="58" applyFont="1" applyFill="1" applyAlignment="1" applyProtection="1">
      <alignment/>
      <protection locked="0"/>
    </xf>
    <xf numFmtId="0" fontId="13" fillId="0" borderId="0" xfId="58" applyFont="1" applyFill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6" fillId="0" borderId="0" xfId="57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6" fillId="0" borderId="0" xfId="0" applyFont="1" applyAlignment="1" applyProtection="1">
      <alignment horizontal="center" vertical="center"/>
      <protection/>
    </xf>
    <xf numFmtId="0" fontId="16" fillId="0" borderId="0" xfId="58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 hidden="1"/>
    </xf>
    <xf numFmtId="2" fontId="60" fillId="0" borderId="10" xfId="57" applyNumberFormat="1" applyFont="1" applyFill="1" applyBorder="1" applyAlignment="1" applyProtection="1">
      <alignment horizontal="center"/>
      <protection hidden="1"/>
    </xf>
    <xf numFmtId="0" fontId="97" fillId="0" borderId="0" xfId="0" applyFont="1" applyAlignment="1" applyProtection="1" quotePrefix="1">
      <alignment horizontal="center"/>
      <protection hidden="1"/>
    </xf>
    <xf numFmtId="0" fontId="97" fillId="0" borderId="0" xfId="0" applyFont="1" applyAlignment="1" applyProtection="1">
      <alignment horizontal="center"/>
      <protection hidden="1"/>
    </xf>
    <xf numFmtId="0" fontId="19" fillId="0" borderId="11" xfId="57" applyFont="1" applyFill="1" applyBorder="1" applyAlignment="1" applyProtection="1">
      <alignment horizontal="center" vertical="center"/>
      <protection locked="0"/>
    </xf>
    <xf numFmtId="0" fontId="19" fillId="0" borderId="12" xfId="57" applyFont="1" applyFill="1" applyBorder="1" applyAlignment="1" applyProtection="1">
      <alignment horizontal="center" vertical="center"/>
      <protection locked="0"/>
    </xf>
    <xf numFmtId="0" fontId="19" fillId="0" borderId="13" xfId="57" applyFont="1" applyFill="1" applyBorder="1" applyAlignment="1" applyProtection="1">
      <alignment horizontal="center" vertical="center"/>
      <protection locked="0"/>
    </xf>
    <xf numFmtId="0" fontId="19" fillId="0" borderId="10" xfId="57" applyFont="1" applyFill="1" applyBorder="1" applyAlignment="1" applyProtection="1">
      <alignment horizontal="center" vertical="center"/>
      <protection locked="0"/>
    </xf>
    <xf numFmtId="0" fontId="91" fillId="33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 hidden="1"/>
    </xf>
    <xf numFmtId="0" fontId="98" fillId="0" borderId="14" xfId="0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hidden="1"/>
    </xf>
    <xf numFmtId="0" fontId="77" fillId="0" borderId="0" xfId="53" applyAlignment="1">
      <alignment/>
    </xf>
    <xf numFmtId="0" fontId="99" fillId="0" borderId="0" xfId="58" applyFont="1" applyAlignment="1" applyProtection="1" quotePrefix="1">
      <alignment vertical="center"/>
      <protection/>
    </xf>
    <xf numFmtId="0" fontId="30" fillId="34" borderId="10" xfId="57" applyFont="1" applyFill="1" applyBorder="1" applyAlignment="1" applyProtection="1">
      <alignment horizontal="center" vertical="top" textRotation="180" wrapText="1"/>
      <protection/>
    </xf>
    <xf numFmtId="0" fontId="30" fillId="11" borderId="10" xfId="57" applyFont="1" applyFill="1" applyBorder="1" applyAlignment="1" applyProtection="1">
      <alignment horizontal="center" vertical="top" textRotation="180" wrapText="1"/>
      <protection/>
    </xf>
    <xf numFmtId="0" fontId="30" fillId="9" borderId="10" xfId="57" applyFont="1" applyFill="1" applyBorder="1" applyAlignment="1" applyProtection="1">
      <alignment horizontal="center" vertical="top" textRotation="180" wrapText="1"/>
      <protection/>
    </xf>
    <xf numFmtId="0" fontId="30" fillId="35" borderId="10" xfId="57" applyFont="1" applyFill="1" applyBorder="1" applyAlignment="1" applyProtection="1">
      <alignment horizontal="center" vertical="top" textRotation="180" wrapText="1"/>
      <protection/>
    </xf>
    <xf numFmtId="0" fontId="19" fillId="0" borderId="15" xfId="57" applyFont="1" applyBorder="1" applyAlignment="1" applyProtection="1">
      <alignment horizontal="center" vertical="top" wrapText="1"/>
      <protection/>
    </xf>
    <xf numFmtId="0" fontId="19" fillId="0" borderId="16" xfId="57" applyFont="1" applyBorder="1" applyAlignment="1" applyProtection="1">
      <alignment horizontal="center" vertical="top" wrapText="1"/>
      <protection/>
    </xf>
    <xf numFmtId="0" fontId="19" fillId="0" borderId="17" xfId="57" applyFont="1" applyBorder="1" applyAlignment="1" applyProtection="1">
      <alignment horizontal="center" vertical="top" wrapText="1"/>
      <protection/>
    </xf>
    <xf numFmtId="0" fontId="100" fillId="0" borderId="0" xfId="57" applyFont="1" applyFill="1" applyBorder="1" applyAlignment="1" applyProtection="1">
      <alignment horizontal="center" vertical="top" textRotation="180" wrapText="1"/>
      <protection locked="0"/>
    </xf>
    <xf numFmtId="0" fontId="19" fillId="0" borderId="18" xfId="57" applyFont="1" applyBorder="1" applyAlignment="1" applyProtection="1">
      <alignment horizontal="center" vertical="top" textRotation="180" wrapText="1"/>
      <protection/>
    </xf>
    <xf numFmtId="0" fontId="19" fillId="0" borderId="19" xfId="57" applyFont="1" applyBorder="1" applyAlignment="1" applyProtection="1">
      <alignment horizontal="center" vertical="top" textRotation="180" wrapText="1"/>
      <protection/>
    </xf>
    <xf numFmtId="0" fontId="19" fillId="0" borderId="20" xfId="57" applyFont="1" applyBorder="1" applyAlignment="1" applyProtection="1">
      <alignment horizontal="center" vertical="top" textRotation="180" wrapText="1"/>
      <protection/>
    </xf>
    <xf numFmtId="0" fontId="101" fillId="0" borderId="10" xfId="0" applyFont="1" applyBorder="1" applyAlignment="1" applyProtection="1">
      <alignment horizontal="center" vertical="center" wrapText="1"/>
      <protection/>
    </xf>
    <xf numFmtId="0" fontId="102" fillId="0" borderId="0" xfId="57" applyFont="1" applyAlignment="1" applyProtection="1">
      <alignment vertical="center"/>
      <protection/>
    </xf>
    <xf numFmtId="0" fontId="102" fillId="0" borderId="0" xfId="57" applyFont="1" applyBorder="1" applyAlignment="1" applyProtection="1">
      <alignment vertical="top" wrapText="1"/>
      <protection/>
    </xf>
    <xf numFmtId="0" fontId="13" fillId="0" borderId="0" xfId="58" applyFont="1" applyAlignment="1" applyProtection="1">
      <alignment horizontal="left"/>
      <protection hidden="1"/>
    </xf>
    <xf numFmtId="0" fontId="13" fillId="0" borderId="0" xfId="58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7" fillId="0" borderId="0" xfId="58" applyFont="1" applyAlignment="1" applyProtection="1">
      <alignment horizontal="center"/>
      <protection hidden="1"/>
    </xf>
    <xf numFmtId="0" fontId="17" fillId="0" borderId="0" xfId="58" applyFont="1" applyAlignment="1" applyProtection="1">
      <alignment/>
      <protection hidden="1"/>
    </xf>
    <xf numFmtId="0" fontId="17" fillId="0" borderId="0" xfId="58" applyFont="1" applyAlignment="1" applyProtection="1">
      <alignment horizontal="left"/>
      <protection hidden="1"/>
    </xf>
    <xf numFmtId="0" fontId="23" fillId="0" borderId="0" xfId="58" applyFont="1" applyAlignment="1" applyProtection="1">
      <alignment/>
      <protection hidden="1"/>
    </xf>
    <xf numFmtId="0" fontId="4" fillId="0" borderId="0" xfId="58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3" fillId="0" borderId="0" xfId="58" applyFont="1" applyAlignment="1" applyProtection="1">
      <alignment/>
      <protection hidden="1"/>
    </xf>
    <xf numFmtId="0" fontId="25" fillId="0" borderId="0" xfId="58" applyFont="1" applyAlignment="1" applyProtection="1">
      <alignment horizontal="left" vertical="top"/>
      <protection hidden="1"/>
    </xf>
    <xf numFmtId="0" fontId="13" fillId="0" borderId="0" xfId="58" applyFont="1" applyAlignment="1" applyProtection="1">
      <alignment horizontal="left" vertical="center"/>
      <protection/>
    </xf>
    <xf numFmtId="0" fontId="96" fillId="0" borderId="21" xfId="58" applyFont="1" applyBorder="1" applyAlignment="1" applyProtection="1" quotePrefix="1">
      <alignment horizontal="left" vertical="center" wrapText="1"/>
      <protection hidden="1"/>
    </xf>
    <xf numFmtId="0" fontId="103" fillId="0" borderId="21" xfId="0" applyFont="1" applyBorder="1" applyAlignment="1" applyProtection="1" quotePrefix="1">
      <alignment horizontal="center"/>
      <protection hidden="1"/>
    </xf>
    <xf numFmtId="0" fontId="103" fillId="0" borderId="21" xfId="0" applyFont="1" applyBorder="1" applyAlignment="1" applyProtection="1">
      <alignment horizontal="center"/>
      <protection hidden="1"/>
    </xf>
    <xf numFmtId="0" fontId="102" fillId="0" borderId="0" xfId="57" applyFont="1" applyAlignment="1" applyProtection="1">
      <alignment horizontal="left" vertical="center"/>
      <protection hidden="1"/>
    </xf>
    <xf numFmtId="0" fontId="102" fillId="0" borderId="0" xfId="57" applyFont="1" applyBorder="1" applyAlignment="1" applyProtection="1">
      <alignment horizontal="left" vertical="top" wrapText="1"/>
      <protection hidden="1"/>
    </xf>
    <xf numFmtId="169" fontId="9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58" applyFont="1" applyAlignment="1" applyProtection="1">
      <alignment horizontal="left" vertical="top" wrapText="1"/>
      <protection hidden="1"/>
    </xf>
    <xf numFmtId="0" fontId="16" fillId="0" borderId="14" xfId="58" applyFont="1" applyBorder="1" applyAlignment="1" applyProtection="1">
      <alignment horizontal="right"/>
      <protection/>
    </xf>
    <xf numFmtId="0" fontId="86" fillId="0" borderId="22" xfId="0" applyFont="1" applyBorder="1" applyAlignment="1" applyProtection="1">
      <alignment horizontal="center"/>
      <protection locked="0"/>
    </xf>
    <xf numFmtId="0" fontId="86" fillId="0" borderId="10" xfId="0" applyFont="1" applyBorder="1" applyAlignment="1" applyProtection="1">
      <alignment horizontal="center" vertical="center" wrapText="1"/>
      <protection/>
    </xf>
    <xf numFmtId="0" fontId="16" fillId="0" borderId="23" xfId="58" applyFont="1" applyBorder="1" applyAlignment="1" applyProtection="1">
      <alignment horizontal="center"/>
      <protection locked="0"/>
    </xf>
    <xf numFmtId="0" fontId="16" fillId="0" borderId="22" xfId="58" applyFont="1" applyBorder="1" applyAlignment="1" applyProtection="1">
      <alignment/>
      <protection locked="0"/>
    </xf>
    <xf numFmtId="0" fontId="16" fillId="0" borderId="0" xfId="58" applyFont="1" applyAlignment="1" applyProtection="1">
      <alignment horizontal="right"/>
      <protection/>
    </xf>
    <xf numFmtId="0" fontId="104" fillId="36" borderId="24" xfId="0" applyFont="1" applyFill="1" applyBorder="1" applyAlignment="1" applyProtection="1">
      <alignment horizontal="center" vertical="top" textRotation="180" wrapText="1"/>
      <protection/>
    </xf>
    <xf numFmtId="0" fontId="104" fillId="36" borderId="25" xfId="0" applyFont="1" applyFill="1" applyBorder="1" applyAlignment="1" applyProtection="1">
      <alignment horizontal="center" vertical="top" textRotation="180" wrapText="1"/>
      <protection/>
    </xf>
    <xf numFmtId="0" fontId="101" fillId="0" borderId="10" xfId="0" applyFont="1" applyBorder="1" applyAlignment="1" applyProtection="1">
      <alignment horizontal="center"/>
      <protection/>
    </xf>
    <xf numFmtId="0" fontId="101" fillId="0" borderId="26" xfId="0" applyFont="1" applyBorder="1" applyAlignment="1" applyProtection="1">
      <alignment horizontal="center"/>
      <protection/>
    </xf>
    <xf numFmtId="0" fontId="101" fillId="0" borderId="27" xfId="0" applyFont="1" applyBorder="1" applyAlignment="1" applyProtection="1">
      <alignment horizontal="center"/>
      <protection/>
    </xf>
    <xf numFmtId="0" fontId="28" fillId="0" borderId="10" xfId="57" applyFont="1" applyFill="1" applyBorder="1" applyAlignment="1" applyProtection="1">
      <alignment horizontal="center" vertical="top" textRotation="180" wrapText="1"/>
      <protection/>
    </xf>
    <xf numFmtId="0" fontId="92" fillId="11" borderId="24" xfId="57" applyFont="1" applyFill="1" applyBorder="1" applyAlignment="1" applyProtection="1">
      <alignment horizontal="center" vertical="top" textRotation="180" wrapText="1"/>
      <protection/>
    </xf>
    <xf numFmtId="0" fontId="92" fillId="11" borderId="28" xfId="57" applyFont="1" applyFill="1" applyBorder="1" applyAlignment="1" applyProtection="1">
      <alignment horizontal="center" vertical="top" textRotation="180" wrapText="1"/>
      <protection/>
    </xf>
    <xf numFmtId="0" fontId="105" fillId="0" borderId="23" xfId="0" applyFont="1" applyBorder="1" applyAlignment="1" applyProtection="1">
      <alignment horizontal="center"/>
      <protection locked="0"/>
    </xf>
    <xf numFmtId="0" fontId="106" fillId="0" borderId="10" xfId="0" applyFont="1" applyBorder="1" applyAlignment="1" applyProtection="1">
      <alignment horizontal="center" vertical="center" wrapText="1"/>
      <protection/>
    </xf>
    <xf numFmtId="0" fontId="92" fillId="34" borderId="24" xfId="57" applyFont="1" applyFill="1" applyBorder="1" applyAlignment="1" applyProtection="1">
      <alignment horizontal="center" vertical="top" textRotation="180" wrapText="1"/>
      <protection/>
    </xf>
    <xf numFmtId="0" fontId="92" fillId="34" borderId="28" xfId="57" applyFont="1" applyFill="1" applyBorder="1" applyAlignment="1" applyProtection="1">
      <alignment horizontal="center" vertical="top" textRotation="180" wrapText="1"/>
      <protection/>
    </xf>
    <xf numFmtId="0" fontId="22" fillId="0" borderId="23" xfId="58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0" fontId="13" fillId="0" borderId="0" xfId="58" applyFont="1" applyAlignment="1" applyProtection="1">
      <alignment horizontal="left" vertical="center"/>
      <protection/>
    </xf>
    <xf numFmtId="0" fontId="28" fillId="0" borderId="24" xfId="57" applyFont="1" applyBorder="1" applyAlignment="1" applyProtection="1">
      <alignment horizontal="center" vertical="center" wrapText="1"/>
      <protection/>
    </xf>
    <xf numFmtId="0" fontId="28" fillId="0" borderId="25" xfId="57" applyFont="1" applyBorder="1" applyAlignment="1" applyProtection="1">
      <alignment horizontal="center" vertical="center" wrapText="1"/>
      <protection/>
    </xf>
    <xf numFmtId="0" fontId="28" fillId="0" borderId="28" xfId="57" applyFont="1" applyBorder="1" applyAlignment="1" applyProtection="1">
      <alignment horizontal="center" vertical="center" wrapText="1"/>
      <protection/>
    </xf>
    <xf numFmtId="0" fontId="92" fillId="35" borderId="24" xfId="57" applyFont="1" applyFill="1" applyBorder="1" applyAlignment="1" applyProtection="1">
      <alignment horizontal="center" vertical="top" textRotation="180" wrapText="1"/>
      <protection/>
    </xf>
    <xf numFmtId="0" fontId="92" fillId="35" borderId="28" xfId="57" applyFont="1" applyFill="1" applyBorder="1" applyAlignment="1" applyProtection="1">
      <alignment horizontal="center" vertical="top" textRotation="180" wrapText="1"/>
      <protection/>
    </xf>
    <xf numFmtId="0" fontId="101" fillId="0" borderId="10" xfId="0" applyFont="1" applyBorder="1" applyAlignment="1" applyProtection="1">
      <alignment horizontal="center" vertical="center" wrapText="1"/>
      <protection/>
    </xf>
    <xf numFmtId="0" fontId="101" fillId="0" borderId="10" xfId="0" applyFont="1" applyBorder="1" applyAlignment="1" applyProtection="1">
      <alignment horizontal="center" vertical="center"/>
      <protection/>
    </xf>
    <xf numFmtId="0" fontId="90" fillId="37" borderId="29" xfId="0" applyFont="1" applyFill="1" applyBorder="1" applyAlignment="1" applyProtection="1">
      <alignment horizontal="center" vertical="top" textRotation="180" wrapText="1"/>
      <protection/>
    </xf>
    <xf numFmtId="0" fontId="90" fillId="37" borderId="30" xfId="0" applyFont="1" applyFill="1" applyBorder="1" applyAlignment="1" applyProtection="1">
      <alignment horizontal="center" vertical="top" textRotation="180" wrapText="1"/>
      <protection/>
    </xf>
    <xf numFmtId="0" fontId="90" fillId="37" borderId="31" xfId="0" applyFont="1" applyFill="1" applyBorder="1" applyAlignment="1" applyProtection="1">
      <alignment horizontal="center" vertical="top" textRotation="180" wrapText="1"/>
      <protection/>
    </xf>
    <xf numFmtId="0" fontId="90" fillId="37" borderId="32" xfId="0" applyFont="1" applyFill="1" applyBorder="1" applyAlignment="1" applyProtection="1">
      <alignment horizontal="center" vertical="top" textRotation="180" wrapText="1"/>
      <protection/>
    </xf>
    <xf numFmtId="0" fontId="90" fillId="37" borderId="33" xfId="0" applyFont="1" applyFill="1" applyBorder="1" applyAlignment="1" applyProtection="1">
      <alignment horizontal="center" vertical="top" textRotation="180" wrapText="1"/>
      <protection/>
    </xf>
    <xf numFmtId="0" fontId="90" fillId="37" borderId="34" xfId="0" applyFont="1" applyFill="1" applyBorder="1" applyAlignment="1" applyProtection="1">
      <alignment horizontal="center" vertical="top" textRotation="180" wrapText="1"/>
      <protection/>
    </xf>
    <xf numFmtId="169" fontId="107" fillId="0" borderId="10" xfId="0" applyNumberFormat="1" applyFont="1" applyFill="1" applyBorder="1" applyAlignment="1" applyProtection="1">
      <alignment horizontal="center" vertical="center" wrapText="1"/>
      <protection/>
    </xf>
    <xf numFmtId="0" fontId="92" fillId="9" borderId="24" xfId="57" applyFont="1" applyFill="1" applyBorder="1" applyAlignment="1" applyProtection="1">
      <alignment horizontal="center" vertical="top" textRotation="180" wrapText="1"/>
      <protection/>
    </xf>
    <xf numFmtId="0" fontId="92" fillId="9" borderId="28" xfId="57" applyFont="1" applyFill="1" applyBorder="1" applyAlignment="1" applyProtection="1">
      <alignment horizontal="center" vertical="top" textRotation="180" wrapText="1"/>
      <protection/>
    </xf>
    <xf numFmtId="0" fontId="0" fillId="0" borderId="10" xfId="0" applyFill="1" applyBorder="1" applyAlignment="1" applyProtection="1">
      <alignment horizontal="center" vertical="center"/>
      <protection hidden="1"/>
    </xf>
    <xf numFmtId="0" fontId="90" fillId="37" borderId="24" xfId="0" applyFont="1" applyFill="1" applyBorder="1" applyAlignment="1" applyProtection="1">
      <alignment horizontal="center" vertical="top" textRotation="180" wrapText="1"/>
      <protection/>
    </xf>
    <xf numFmtId="0" fontId="90" fillId="37" borderId="25" xfId="0" applyFont="1" applyFill="1" applyBorder="1" applyAlignment="1" applyProtection="1">
      <alignment horizontal="center" vertical="top" textRotation="180" wrapText="1"/>
      <protection/>
    </xf>
    <xf numFmtId="0" fontId="101" fillId="0" borderId="26" xfId="0" applyFont="1" applyBorder="1" applyAlignment="1" applyProtection="1" quotePrefix="1">
      <alignment horizontal="center"/>
      <protection/>
    </xf>
    <xf numFmtId="0" fontId="8" fillId="19" borderId="29" xfId="57" applyFont="1" applyFill="1" applyBorder="1" applyAlignment="1" applyProtection="1">
      <alignment horizontal="center" vertical="top" textRotation="180" wrapText="1"/>
      <protection/>
    </xf>
    <xf numFmtId="0" fontId="8" fillId="19" borderId="30" xfId="57" applyFont="1" applyFill="1" applyBorder="1" applyAlignment="1" applyProtection="1">
      <alignment horizontal="center" vertical="top" textRotation="180" wrapText="1"/>
      <protection/>
    </xf>
    <xf numFmtId="0" fontId="8" fillId="19" borderId="31" xfId="57" applyFont="1" applyFill="1" applyBorder="1" applyAlignment="1" applyProtection="1">
      <alignment horizontal="center" vertical="top" textRotation="180" wrapText="1"/>
      <protection/>
    </xf>
    <xf numFmtId="0" fontId="8" fillId="19" borderId="32" xfId="57" applyFont="1" applyFill="1" applyBorder="1" applyAlignment="1" applyProtection="1">
      <alignment horizontal="center" vertical="top" textRotation="180" wrapText="1"/>
      <protection/>
    </xf>
    <xf numFmtId="0" fontId="8" fillId="19" borderId="33" xfId="57" applyFont="1" applyFill="1" applyBorder="1" applyAlignment="1" applyProtection="1">
      <alignment horizontal="center" vertical="top" textRotation="180" wrapText="1"/>
      <protection/>
    </xf>
    <xf numFmtId="0" fontId="8" fillId="19" borderId="34" xfId="57" applyFont="1" applyFill="1" applyBorder="1" applyAlignment="1" applyProtection="1">
      <alignment horizontal="center" vertical="top" textRotation="180" wrapText="1"/>
      <protection/>
    </xf>
    <xf numFmtId="2" fontId="86" fillId="0" borderId="10" xfId="0" applyNumberFormat="1" applyFont="1" applyBorder="1" applyAlignment="1" applyProtection="1">
      <alignment horizontal="center" vertical="center"/>
      <protection hidden="1"/>
    </xf>
    <xf numFmtId="0" fontId="108" fillId="0" borderId="0" xfId="0" applyFont="1" applyAlignment="1" applyProtection="1">
      <alignment horizontal="center"/>
      <protection/>
    </xf>
    <xf numFmtId="0" fontId="86" fillId="0" borderId="0" xfId="0" applyFont="1" applyAlignment="1" applyProtection="1">
      <alignment horizontal="center" wrapText="1"/>
      <protection/>
    </xf>
    <xf numFmtId="0" fontId="19" fillId="0" borderId="26" xfId="57" applyFont="1" applyBorder="1" applyAlignment="1" applyProtection="1">
      <alignment horizontal="center" vertical="center" wrapText="1"/>
      <protection/>
    </xf>
    <xf numFmtId="0" fontId="19" fillId="0" borderId="22" xfId="57" applyFont="1" applyBorder="1" applyAlignment="1" applyProtection="1">
      <alignment horizontal="center" vertical="center" wrapText="1"/>
      <protection/>
    </xf>
    <xf numFmtId="0" fontId="19" fillId="0" borderId="27" xfId="57" applyFont="1" applyBorder="1" applyAlignment="1" applyProtection="1">
      <alignment horizontal="center" vertical="center" wrapText="1"/>
      <protection/>
    </xf>
    <xf numFmtId="0" fontId="109" fillId="0" borderId="10" xfId="0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09-swim-entry-form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4">
    <dxf>
      <fill>
        <patternFill>
          <bgColor theme="9" tint="-0.24993999302387238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name val="Cambria"/>
        <color theme="0"/>
      </font>
      <fill>
        <patternFill>
          <bgColor theme="1" tint="0.04998999834060669"/>
        </patternFill>
      </fill>
    </dxf>
    <dxf>
      <font>
        <b/>
        <i val="0"/>
        <name val="Cambria"/>
        <color theme="0"/>
      </font>
      <fill>
        <patternFill>
          <bgColor theme="1" tint="0.04998999834060669"/>
        </patternFill>
      </fill>
    </dxf>
    <dxf>
      <font>
        <b/>
        <i val="0"/>
        <name val="Cambria"/>
        <color theme="0"/>
      </font>
      <fill>
        <patternFill>
          <bgColor theme="1" tint="0.04998999834060669"/>
        </patternFill>
      </fill>
    </dxf>
    <dxf>
      <font>
        <b/>
        <i val="0"/>
        <name val="Cambria"/>
        <color theme="0"/>
      </font>
      <fill>
        <patternFill>
          <bgColor theme="1" tint="0.04998999834060669"/>
        </patternFill>
      </fill>
    </dxf>
    <dxf>
      <font>
        <b/>
        <i val="0"/>
        <name val="Cambria"/>
        <color theme="0"/>
      </font>
      <fill>
        <patternFill>
          <bgColor theme="1" tint="0.04998999834060669"/>
        </patternFill>
      </fill>
    </dxf>
    <dxf>
      <font>
        <b/>
        <i val="0"/>
        <name val="Cambria"/>
        <color theme="0"/>
      </font>
      <fill>
        <patternFill>
          <bgColor theme="1" tint="0.04998999834060669"/>
        </patternFill>
      </fill>
    </dxf>
    <dxf>
      <font>
        <b/>
        <i val="0"/>
        <name val="Cambria"/>
        <color theme="0"/>
      </font>
      <fill>
        <patternFill>
          <bgColor theme="1" tint="0.0499899983406066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theme="1" tint="0.04998999834060669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6"/>
  <sheetViews>
    <sheetView showZeros="0" tabSelected="1" zoomScalePageLayoutView="0" workbookViewId="0" topLeftCell="C8">
      <selection activeCell="AH23" sqref="AH23"/>
    </sheetView>
  </sheetViews>
  <sheetFormatPr defaultColWidth="9.140625" defaultRowHeight="15"/>
  <cols>
    <col min="1" max="1" width="24.7109375" style="5" customWidth="1"/>
    <col min="2" max="2" width="6.140625" style="5" customWidth="1"/>
    <col min="3" max="3" width="6.7109375" style="5" customWidth="1"/>
    <col min="4" max="4" width="10.7109375" style="5" customWidth="1"/>
    <col min="5" max="9" width="3.7109375" style="8" customWidth="1"/>
    <col min="10" max="11" width="4.28125" style="9" customWidth="1"/>
    <col min="12" max="12" width="4.28125" style="10" customWidth="1"/>
    <col min="13" max="18" width="4.28125" style="9" customWidth="1"/>
    <col min="19" max="19" width="4.28125" style="10" customWidth="1"/>
    <col min="20" max="20" width="2.140625" style="10" customWidth="1"/>
    <col min="21" max="24" width="5.7109375" style="10" customWidth="1"/>
    <col min="25" max="25" width="3.00390625" style="5" customWidth="1"/>
    <col min="26" max="27" width="6.28125" style="5" customWidth="1"/>
    <col min="28" max="35" width="6.8515625" style="5" customWidth="1"/>
    <col min="36" max="36" width="3.00390625" style="5" customWidth="1"/>
    <col min="37" max="46" width="8.8515625" style="4" customWidth="1"/>
    <col min="47" max="16384" width="8.8515625" style="5" customWidth="1"/>
  </cols>
  <sheetData>
    <row r="1" spans="1:46" ht="18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2"/>
      <c r="U1" s="2"/>
      <c r="V1" s="2"/>
      <c r="W1" s="34" t="s">
        <v>47</v>
      </c>
      <c r="X1" s="45">
        <v>2019</v>
      </c>
      <c r="Y1" s="3"/>
      <c r="Z1" s="3"/>
      <c r="AA1" s="3"/>
      <c r="AB1" s="3"/>
      <c r="AC1" s="3"/>
      <c r="AD1" s="3"/>
      <c r="AE1" s="3"/>
      <c r="AF1" s="3"/>
      <c r="AG1" s="3"/>
      <c r="AJ1" s="4"/>
      <c r="AT1" s="5"/>
    </row>
    <row r="2" spans="1:46" ht="30" customHeight="1">
      <c r="A2" s="144" t="s">
        <v>11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6"/>
      <c r="U2" s="6"/>
      <c r="V2" s="6"/>
      <c r="W2" s="6"/>
      <c r="X2" s="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4"/>
      <c r="AT2" s="5"/>
    </row>
    <row r="3" spans="1:46" ht="8.25" customHeight="1">
      <c r="A3" s="41"/>
      <c r="B3" s="41"/>
      <c r="C3" s="41"/>
      <c r="D3" s="41"/>
      <c r="E3" s="42"/>
      <c r="F3" s="42"/>
      <c r="G3" s="42"/>
      <c r="H3" s="42"/>
      <c r="I3" s="42"/>
      <c r="J3" s="43"/>
      <c r="K3" s="43"/>
      <c r="L3" s="43"/>
      <c r="M3" s="43"/>
      <c r="N3" s="44"/>
      <c r="O3" s="43"/>
      <c r="P3" s="43"/>
      <c r="Q3" s="43"/>
      <c r="R3" s="43"/>
      <c r="S3" s="44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4"/>
      <c r="AT3" s="5"/>
    </row>
    <row r="4" spans="1:46" ht="15" customHeight="1">
      <c r="A4" s="87" t="s">
        <v>8</v>
      </c>
      <c r="B4" s="41"/>
      <c r="C4" s="41"/>
      <c r="D4" s="41"/>
      <c r="E4" s="41"/>
      <c r="F4" s="41"/>
      <c r="G4" s="41"/>
      <c r="H4" s="42"/>
      <c r="I4" s="42"/>
      <c r="J4" s="43"/>
      <c r="K4" s="43"/>
      <c r="L4" s="43"/>
      <c r="M4" s="43"/>
      <c r="N4" s="44"/>
      <c r="O4" s="43"/>
      <c r="P4" s="43"/>
      <c r="Q4" s="43"/>
      <c r="R4" s="43"/>
      <c r="S4" s="44"/>
      <c r="Y4" s="10"/>
      <c r="Z4" s="10"/>
      <c r="AA4" s="10"/>
      <c r="AB4" s="10"/>
      <c r="AC4" s="10"/>
      <c r="AD4" s="10"/>
      <c r="AE4" s="10"/>
      <c r="AG4" s="10"/>
      <c r="AH4" s="10"/>
      <c r="AI4" s="10"/>
      <c r="AJ4" s="4"/>
      <c r="AT4" s="5"/>
    </row>
    <row r="5" spans="1:46" ht="15" customHeight="1">
      <c r="A5" s="115" t="s">
        <v>9</v>
      </c>
      <c r="B5" s="115"/>
      <c r="C5" s="115"/>
      <c r="D5" s="115"/>
      <c r="E5" s="42"/>
      <c r="F5" s="42"/>
      <c r="G5" s="42"/>
      <c r="H5" s="42"/>
      <c r="I5" s="42"/>
      <c r="J5" s="43"/>
      <c r="K5" s="43"/>
      <c r="L5" s="114" t="s">
        <v>10</v>
      </c>
      <c r="M5" s="114"/>
      <c r="N5" s="114"/>
      <c r="O5" s="114"/>
      <c r="P5" s="114"/>
      <c r="Q5" s="114"/>
      <c r="R5" s="114"/>
      <c r="S5" s="114"/>
      <c r="Z5" s="41"/>
      <c r="AA5" s="41"/>
      <c r="AB5" s="123" t="s">
        <v>44</v>
      </c>
      <c r="AC5" s="124"/>
      <c r="AD5" s="133" t="s">
        <v>45</v>
      </c>
      <c r="AE5" s="133"/>
      <c r="AF5" s="136" t="s">
        <v>46</v>
      </c>
      <c r="AG5" s="137"/>
      <c r="AH5" s="101" t="s">
        <v>27</v>
      </c>
      <c r="AI5" s="101"/>
      <c r="AJ5" s="4"/>
      <c r="AT5" s="5"/>
    </row>
    <row r="6" spans="1:46" ht="6.75" customHeight="1">
      <c r="A6" s="10"/>
      <c r="B6" s="10"/>
      <c r="C6" s="10"/>
      <c r="E6" s="10"/>
      <c r="F6" s="10"/>
      <c r="G6" s="10"/>
      <c r="H6" s="10"/>
      <c r="I6" s="10"/>
      <c r="J6" s="10"/>
      <c r="K6" s="10"/>
      <c r="M6" s="10"/>
      <c r="N6" s="10"/>
      <c r="O6" s="10"/>
      <c r="P6" s="10"/>
      <c r="Q6" s="10"/>
      <c r="R6" s="4"/>
      <c r="S6" s="4"/>
      <c r="T6" s="4"/>
      <c r="U6" s="4"/>
      <c r="V6" s="4"/>
      <c r="W6" s="4"/>
      <c r="X6" s="4"/>
      <c r="Y6" s="4"/>
      <c r="Z6" s="41"/>
      <c r="AA6" s="41"/>
      <c r="AB6" s="125"/>
      <c r="AC6" s="126"/>
      <c r="AD6" s="134"/>
      <c r="AE6" s="134"/>
      <c r="AF6" s="138"/>
      <c r="AG6" s="139"/>
      <c r="AH6" s="102"/>
      <c r="AI6" s="102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35" ht="168" customHeight="1">
      <c r="A7" s="116" t="s">
        <v>68</v>
      </c>
      <c r="B7" s="116" t="s">
        <v>69</v>
      </c>
      <c r="C7" s="116" t="s">
        <v>70</v>
      </c>
      <c r="D7" s="116" t="s">
        <v>71</v>
      </c>
      <c r="E7" s="145" t="s">
        <v>67</v>
      </c>
      <c r="F7" s="146"/>
      <c r="G7" s="146"/>
      <c r="H7" s="146"/>
      <c r="I7" s="147"/>
      <c r="J7" s="62" t="s">
        <v>1</v>
      </c>
      <c r="K7" s="62" t="s">
        <v>3</v>
      </c>
      <c r="L7" s="63" t="s">
        <v>13</v>
      </c>
      <c r="M7" s="64" t="s">
        <v>12</v>
      </c>
      <c r="N7" s="64" t="s">
        <v>2</v>
      </c>
      <c r="O7" s="64" t="s">
        <v>4</v>
      </c>
      <c r="P7" s="65" t="s">
        <v>5</v>
      </c>
      <c r="Q7" s="65" t="s">
        <v>6</v>
      </c>
      <c r="R7" s="65" t="s">
        <v>7</v>
      </c>
      <c r="S7" s="65" t="s">
        <v>14</v>
      </c>
      <c r="T7" s="11"/>
      <c r="U7" s="11"/>
      <c r="V7" s="11"/>
      <c r="W7" s="11"/>
      <c r="X7" s="11"/>
      <c r="Z7" s="41"/>
      <c r="AA7" s="41"/>
      <c r="AB7" s="127"/>
      <c r="AC7" s="128"/>
      <c r="AD7" s="134"/>
      <c r="AE7" s="134"/>
      <c r="AF7" s="140"/>
      <c r="AG7" s="141"/>
      <c r="AH7" s="102"/>
      <c r="AI7" s="102"/>
    </row>
    <row r="8" spans="1:35" ht="26.25" customHeight="1">
      <c r="A8" s="117"/>
      <c r="B8" s="117"/>
      <c r="C8" s="117"/>
      <c r="D8" s="117"/>
      <c r="E8" s="66" t="s">
        <v>28</v>
      </c>
      <c r="F8" s="67" t="s">
        <v>29</v>
      </c>
      <c r="G8" s="67" t="s">
        <v>30</v>
      </c>
      <c r="H8" s="67" t="s">
        <v>31</v>
      </c>
      <c r="I8" s="68" t="s">
        <v>32</v>
      </c>
      <c r="J8" s="111" t="s">
        <v>26</v>
      </c>
      <c r="K8" s="111" t="s">
        <v>26</v>
      </c>
      <c r="L8" s="107" t="s">
        <v>40</v>
      </c>
      <c r="M8" s="130" t="s">
        <v>41</v>
      </c>
      <c r="N8" s="130" t="s">
        <v>41</v>
      </c>
      <c r="O8" s="130" t="s">
        <v>41</v>
      </c>
      <c r="P8" s="119" t="s">
        <v>42</v>
      </c>
      <c r="Q8" s="119" t="s">
        <v>42</v>
      </c>
      <c r="R8" s="119" t="s">
        <v>42</v>
      </c>
      <c r="S8" s="119" t="s">
        <v>42</v>
      </c>
      <c r="T8" s="69"/>
      <c r="U8" s="106" t="s">
        <v>61</v>
      </c>
      <c r="V8" s="106" t="s">
        <v>62</v>
      </c>
      <c r="W8" s="106" t="s">
        <v>63</v>
      </c>
      <c r="X8" s="106" t="s">
        <v>64</v>
      </c>
      <c r="Z8" s="41"/>
      <c r="AA8" s="41"/>
      <c r="AB8" s="129">
        <v>20</v>
      </c>
      <c r="AC8" s="129"/>
      <c r="AD8" s="129">
        <v>20</v>
      </c>
      <c r="AE8" s="129"/>
      <c r="AF8" s="129">
        <v>25</v>
      </c>
      <c r="AG8" s="129"/>
      <c r="AH8" s="129">
        <v>35</v>
      </c>
      <c r="AI8" s="129"/>
    </row>
    <row r="9" spans="1:35" ht="69.75" customHeight="1">
      <c r="A9" s="118"/>
      <c r="B9" s="118"/>
      <c r="C9" s="118"/>
      <c r="D9" s="118"/>
      <c r="E9" s="70" t="s">
        <v>48</v>
      </c>
      <c r="F9" s="71" t="s">
        <v>49</v>
      </c>
      <c r="G9" s="71" t="s">
        <v>50</v>
      </c>
      <c r="H9" s="71" t="s">
        <v>51</v>
      </c>
      <c r="I9" s="72" t="s">
        <v>52</v>
      </c>
      <c r="J9" s="112"/>
      <c r="K9" s="112"/>
      <c r="L9" s="108"/>
      <c r="M9" s="131"/>
      <c r="N9" s="131"/>
      <c r="O9" s="131"/>
      <c r="P9" s="120"/>
      <c r="Q9" s="120"/>
      <c r="R9" s="120"/>
      <c r="S9" s="120"/>
      <c r="T9" s="69"/>
      <c r="U9" s="106"/>
      <c r="V9" s="106"/>
      <c r="W9" s="106"/>
      <c r="X9" s="106"/>
      <c r="Z9" s="121" t="s">
        <v>75</v>
      </c>
      <c r="AA9" s="122"/>
      <c r="AB9" s="73" t="s">
        <v>76</v>
      </c>
      <c r="AC9" s="73" t="s">
        <v>77</v>
      </c>
      <c r="AD9" s="73" t="s">
        <v>76</v>
      </c>
      <c r="AE9" s="73" t="s">
        <v>77</v>
      </c>
      <c r="AF9" s="73" t="s">
        <v>76</v>
      </c>
      <c r="AG9" s="73" t="s">
        <v>77</v>
      </c>
      <c r="AH9" s="73" t="s">
        <v>76</v>
      </c>
      <c r="AI9" s="73" t="s">
        <v>77</v>
      </c>
    </row>
    <row r="10" spans="1:35" ht="15" customHeight="1">
      <c r="A10" s="33"/>
      <c r="B10" s="12"/>
      <c r="C10" s="12"/>
      <c r="D10" s="31">
        <f>IF(C10="",0,VLOOKUP(C10,Sheet2!$A$1:$B$101,2,FALSE))</f>
        <v>0</v>
      </c>
      <c r="E10" s="51"/>
      <c r="F10" s="52"/>
      <c r="G10" s="52"/>
      <c r="H10" s="52"/>
      <c r="I10" s="53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13"/>
      <c r="U10" s="48">
        <f>SUM(E10:I10)*15/2</f>
        <v>0</v>
      </c>
      <c r="V10" s="48">
        <f>IF(SUM(J10:R10)=0,0,IF(SUM(J10:R10)=1,10,10+5*(SUM(J10:R10)-1)))</f>
        <v>0</v>
      </c>
      <c r="W10" s="48">
        <f>IF(S10=0,0,15/4)</f>
        <v>0</v>
      </c>
      <c r="X10" s="48">
        <f>SUM(U10:W10)</f>
        <v>0</v>
      </c>
      <c r="Z10" s="135" t="s">
        <v>54</v>
      </c>
      <c r="AA10" s="105"/>
      <c r="AB10" s="32"/>
      <c r="AC10" s="32"/>
      <c r="AD10" s="32"/>
      <c r="AE10" s="32"/>
      <c r="AF10" s="55"/>
      <c r="AG10" s="55"/>
      <c r="AH10" s="32"/>
      <c r="AI10" s="32"/>
    </row>
    <row r="11" spans="1:35" ht="14.25" customHeight="1">
      <c r="A11" s="33"/>
      <c r="B11" s="12"/>
      <c r="C11" s="12"/>
      <c r="D11" s="31">
        <f>IF(C11="",0,VLOOKUP(C11,Sheet2!$A$1:$B$101,2,FALSE))</f>
        <v>0</v>
      </c>
      <c r="E11" s="51"/>
      <c r="F11" s="52"/>
      <c r="G11" s="52"/>
      <c r="H11" s="52"/>
      <c r="I11" s="53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13"/>
      <c r="U11" s="48">
        <f aca="true" t="shared" si="0" ref="U11:U73">SUM(E11:I11)*15/2</f>
        <v>0</v>
      </c>
      <c r="V11" s="48">
        <f aca="true" t="shared" si="1" ref="V11:V73">IF(SUM(J11:R11)=0,0,IF(SUM(J11:R11)=1,10,10+5*(SUM(J11:R11)-1)))</f>
        <v>0</v>
      </c>
      <c r="W11" s="48">
        <f aca="true" t="shared" si="2" ref="W11:W73">IF(S11=0,0,15/4)</f>
        <v>0</v>
      </c>
      <c r="X11" s="48">
        <f aca="true" t="shared" si="3" ref="X11:X73">SUM(U11:W11)</f>
        <v>0</v>
      </c>
      <c r="Z11" s="104" t="s">
        <v>15</v>
      </c>
      <c r="AA11" s="105"/>
      <c r="AB11" s="55"/>
      <c r="AC11" s="55"/>
      <c r="AD11" s="55"/>
      <c r="AE11" s="55"/>
      <c r="AF11" s="32"/>
      <c r="AG11" s="32"/>
      <c r="AH11" s="32"/>
      <c r="AI11" s="32"/>
    </row>
    <row r="12" spans="1:35" ht="14.25" customHeight="1">
      <c r="A12" s="33"/>
      <c r="B12" s="12"/>
      <c r="C12" s="12"/>
      <c r="D12" s="31">
        <f>IF(C12="",0,VLOOKUP(C12,Sheet2!$A$1:$B$101,2,FALSE))</f>
        <v>0</v>
      </c>
      <c r="E12" s="51"/>
      <c r="F12" s="52"/>
      <c r="G12" s="52"/>
      <c r="H12" s="52"/>
      <c r="I12" s="53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13"/>
      <c r="U12" s="48">
        <f t="shared" si="0"/>
        <v>0</v>
      </c>
      <c r="V12" s="48">
        <f t="shared" si="1"/>
        <v>0</v>
      </c>
      <c r="W12" s="48">
        <f t="shared" si="2"/>
        <v>0</v>
      </c>
      <c r="X12" s="48">
        <f t="shared" si="3"/>
        <v>0</v>
      </c>
      <c r="Z12" s="104" t="s">
        <v>16</v>
      </c>
      <c r="AA12" s="105"/>
      <c r="AB12" s="55"/>
      <c r="AC12" s="55"/>
      <c r="AD12" s="55"/>
      <c r="AE12" s="55"/>
      <c r="AF12" s="32"/>
      <c r="AG12" s="32"/>
      <c r="AH12" s="32"/>
      <c r="AI12" s="32"/>
    </row>
    <row r="13" spans="1:35" ht="14.25" customHeight="1">
      <c r="A13" s="33"/>
      <c r="B13" s="12"/>
      <c r="C13" s="12"/>
      <c r="D13" s="31">
        <f>IF(C13="",0,VLOOKUP(C13,Sheet2!$A$1:$B$101,2,FALSE))</f>
        <v>0</v>
      </c>
      <c r="E13" s="51"/>
      <c r="F13" s="52"/>
      <c r="G13" s="52"/>
      <c r="H13" s="52"/>
      <c r="I13" s="53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13"/>
      <c r="U13" s="48">
        <f t="shared" si="0"/>
        <v>0</v>
      </c>
      <c r="V13" s="48">
        <f t="shared" si="1"/>
        <v>0</v>
      </c>
      <c r="W13" s="48">
        <f t="shared" si="2"/>
        <v>0</v>
      </c>
      <c r="X13" s="48">
        <f t="shared" si="3"/>
        <v>0</v>
      </c>
      <c r="Z13" s="104" t="s">
        <v>17</v>
      </c>
      <c r="AA13" s="105"/>
      <c r="AB13" s="55"/>
      <c r="AC13" s="55"/>
      <c r="AD13" s="55"/>
      <c r="AE13" s="55"/>
      <c r="AF13" s="32"/>
      <c r="AG13" s="32"/>
      <c r="AH13" s="32"/>
      <c r="AI13" s="32"/>
    </row>
    <row r="14" spans="1:35" ht="14.25" customHeight="1">
      <c r="A14" s="33"/>
      <c r="B14" s="12"/>
      <c r="C14" s="12"/>
      <c r="D14" s="31">
        <f>IF(C14="",0,VLOOKUP(C14,Sheet2!$A$1:$B$101,2,FALSE))</f>
        <v>0</v>
      </c>
      <c r="E14" s="51"/>
      <c r="F14" s="52"/>
      <c r="G14" s="52"/>
      <c r="H14" s="52"/>
      <c r="I14" s="53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13"/>
      <c r="U14" s="48">
        <f t="shared" si="0"/>
        <v>0</v>
      </c>
      <c r="V14" s="48">
        <f t="shared" si="1"/>
        <v>0</v>
      </c>
      <c r="W14" s="48">
        <f t="shared" si="2"/>
        <v>0</v>
      </c>
      <c r="X14" s="48">
        <f t="shared" si="3"/>
        <v>0</v>
      </c>
      <c r="Z14" s="104" t="s">
        <v>18</v>
      </c>
      <c r="AA14" s="105"/>
      <c r="AB14" s="55"/>
      <c r="AC14" s="55"/>
      <c r="AD14" s="55"/>
      <c r="AE14" s="55"/>
      <c r="AF14" s="32"/>
      <c r="AG14" s="32"/>
      <c r="AH14" s="32"/>
      <c r="AI14" s="32"/>
    </row>
    <row r="15" spans="1:35" ht="15" customHeight="1">
      <c r="A15" s="33"/>
      <c r="B15" s="12"/>
      <c r="C15" s="12"/>
      <c r="D15" s="31">
        <f>IF(C15="",0,VLOOKUP(C15,Sheet2!$A$1:$B$101,2,FALSE))</f>
        <v>0</v>
      </c>
      <c r="E15" s="51"/>
      <c r="F15" s="52"/>
      <c r="G15" s="52"/>
      <c r="H15" s="52"/>
      <c r="I15" s="53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13"/>
      <c r="U15" s="48">
        <f t="shared" si="0"/>
        <v>0</v>
      </c>
      <c r="V15" s="48">
        <f t="shared" si="1"/>
        <v>0</v>
      </c>
      <c r="W15" s="48">
        <f t="shared" si="2"/>
        <v>0</v>
      </c>
      <c r="X15" s="48">
        <f t="shared" si="3"/>
        <v>0</v>
      </c>
      <c r="Z15" s="103" t="s">
        <v>57</v>
      </c>
      <c r="AA15" s="103"/>
      <c r="AB15" s="55"/>
      <c r="AC15" s="55"/>
      <c r="AD15" s="55"/>
      <c r="AE15" s="55"/>
      <c r="AF15" s="55"/>
      <c r="AG15" s="55"/>
      <c r="AH15" s="32"/>
      <c r="AI15" s="32"/>
    </row>
    <row r="16" spans="1:35" ht="14.25" customHeight="1">
      <c r="A16" s="33"/>
      <c r="B16" s="12"/>
      <c r="C16" s="12"/>
      <c r="D16" s="31">
        <f>IF(C16="",0,VLOOKUP(C16,Sheet2!$A$1:$B$101,2,FALSE))</f>
        <v>0</v>
      </c>
      <c r="E16" s="51"/>
      <c r="F16" s="52"/>
      <c r="G16" s="52"/>
      <c r="H16" s="52"/>
      <c r="I16" s="53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13"/>
      <c r="U16" s="48">
        <f t="shared" si="0"/>
        <v>0</v>
      </c>
      <c r="V16" s="48">
        <f t="shared" si="1"/>
        <v>0</v>
      </c>
      <c r="W16" s="48">
        <f t="shared" si="2"/>
        <v>0</v>
      </c>
      <c r="X16" s="48">
        <f t="shared" si="3"/>
        <v>0</v>
      </c>
      <c r="AB16" s="93">
        <f>AB8*SUM(AB10:AC10)</f>
        <v>0</v>
      </c>
      <c r="AC16" s="93"/>
      <c r="AD16" s="93">
        <f>AD8*SUM(AD10:AE10)</f>
        <v>0</v>
      </c>
      <c r="AE16" s="93"/>
      <c r="AF16" s="93">
        <f>AF8*SUM(AF11:AG14)</f>
        <v>0</v>
      </c>
      <c r="AG16" s="93"/>
      <c r="AH16" s="93">
        <f>AH8*SUM(AH10:AI15)</f>
        <v>0</v>
      </c>
      <c r="AI16" s="93"/>
    </row>
    <row r="17" spans="1:46" ht="14.25" customHeight="1">
      <c r="A17" s="33"/>
      <c r="B17" s="12"/>
      <c r="C17" s="12"/>
      <c r="D17" s="31">
        <f>IF(C17="",0,VLOOKUP(C17,Sheet2!$A$1:$B$101,2,FALSE))</f>
        <v>0</v>
      </c>
      <c r="E17" s="51"/>
      <c r="F17" s="52"/>
      <c r="G17" s="52"/>
      <c r="H17" s="52"/>
      <c r="I17" s="53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13"/>
      <c r="U17" s="48">
        <f t="shared" si="0"/>
        <v>0</v>
      </c>
      <c r="V17" s="48">
        <f t="shared" si="1"/>
        <v>0</v>
      </c>
      <c r="W17" s="48">
        <f t="shared" si="2"/>
        <v>0</v>
      </c>
      <c r="X17" s="48">
        <f t="shared" si="3"/>
        <v>0</v>
      </c>
      <c r="AB17" s="14"/>
      <c r="AC17" s="14"/>
      <c r="AE17" s="4"/>
      <c r="AF17" s="4"/>
      <c r="AG17" s="4"/>
      <c r="AH17" s="4"/>
      <c r="AI17" s="4"/>
      <c r="AJ17" s="4"/>
      <c r="AO17" s="5"/>
      <c r="AP17" s="5"/>
      <c r="AQ17" s="5"/>
      <c r="AR17" s="5"/>
      <c r="AS17" s="5"/>
      <c r="AT17" s="5"/>
    </row>
    <row r="18" spans="1:46" ht="14.25" customHeight="1">
      <c r="A18" s="33"/>
      <c r="B18" s="12"/>
      <c r="C18" s="12"/>
      <c r="D18" s="31">
        <f>IF(C18="",0,VLOOKUP(C18,Sheet2!$A$1:$B$101,2,FALSE))</f>
        <v>0</v>
      </c>
      <c r="E18" s="51"/>
      <c r="F18" s="52"/>
      <c r="G18" s="52"/>
      <c r="H18" s="52"/>
      <c r="I18" s="53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13"/>
      <c r="U18" s="48">
        <f t="shared" si="0"/>
        <v>0</v>
      </c>
      <c r="V18" s="48">
        <f t="shared" si="1"/>
        <v>0</v>
      </c>
      <c r="W18" s="48">
        <f t="shared" si="2"/>
        <v>0</v>
      </c>
      <c r="X18" s="48">
        <f t="shared" si="3"/>
        <v>0</v>
      </c>
      <c r="Z18" s="97" t="s">
        <v>74</v>
      </c>
      <c r="AA18" s="97"/>
      <c r="AB18" s="97"/>
      <c r="AC18" s="132">
        <f>SUM(E10:S104)+SUM(AB10:AE10)*6+SUM(AF11:AG14)*8+SUM(AH10:AI15)*10</f>
        <v>0</v>
      </c>
      <c r="AD18" s="132"/>
      <c r="AE18" s="4"/>
      <c r="AF18" s="4"/>
      <c r="AG18" s="4"/>
      <c r="AH18" s="4"/>
      <c r="AI18" s="4"/>
      <c r="AJ18" s="4"/>
      <c r="AO18" s="5"/>
      <c r="AP18" s="5"/>
      <c r="AQ18" s="5"/>
      <c r="AR18" s="5"/>
      <c r="AS18" s="5"/>
      <c r="AT18" s="5"/>
    </row>
    <row r="19" spans="1:46" ht="14.25" customHeight="1">
      <c r="A19" s="33"/>
      <c r="B19" s="12"/>
      <c r="C19" s="12"/>
      <c r="D19" s="31">
        <f>IF(C19="",0,VLOOKUP(C19,Sheet2!$A$1:$B$101,2,FALSE))</f>
        <v>0</v>
      </c>
      <c r="E19" s="51"/>
      <c r="F19" s="52"/>
      <c r="G19" s="52"/>
      <c r="H19" s="52"/>
      <c r="I19" s="53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13"/>
      <c r="U19" s="48">
        <f t="shared" si="0"/>
        <v>0</v>
      </c>
      <c r="V19" s="48">
        <f t="shared" si="1"/>
        <v>0</v>
      </c>
      <c r="W19" s="48">
        <f t="shared" si="2"/>
        <v>0</v>
      </c>
      <c r="X19" s="48">
        <f t="shared" si="3"/>
        <v>0</v>
      </c>
      <c r="Z19" s="97"/>
      <c r="AA19" s="97"/>
      <c r="AB19" s="97"/>
      <c r="AC19" s="132"/>
      <c r="AD19" s="132"/>
      <c r="AE19" s="4"/>
      <c r="AF19" s="4"/>
      <c r="AG19" s="4"/>
      <c r="AH19" s="4"/>
      <c r="AI19" s="4"/>
      <c r="AJ19" s="4"/>
      <c r="AO19" s="5"/>
      <c r="AP19" s="5"/>
      <c r="AQ19" s="5"/>
      <c r="AR19" s="5"/>
      <c r="AS19" s="5"/>
      <c r="AT19" s="5"/>
    </row>
    <row r="20" spans="1:46" ht="14.25" customHeight="1">
      <c r="A20" s="33"/>
      <c r="B20" s="12"/>
      <c r="C20" s="12"/>
      <c r="D20" s="31">
        <f>IF(C20="",0,VLOOKUP(C20,Sheet2!$A$1:$B$101,2,FALSE))</f>
        <v>0</v>
      </c>
      <c r="E20" s="51"/>
      <c r="F20" s="52"/>
      <c r="G20" s="52"/>
      <c r="H20" s="52"/>
      <c r="I20" s="53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13"/>
      <c r="U20" s="48">
        <f t="shared" si="0"/>
        <v>0</v>
      </c>
      <c r="V20" s="48">
        <f t="shared" si="1"/>
        <v>0</v>
      </c>
      <c r="W20" s="48">
        <f t="shared" si="2"/>
        <v>0</v>
      </c>
      <c r="X20" s="48">
        <f t="shared" si="3"/>
        <v>0</v>
      </c>
      <c r="Z20" s="57"/>
      <c r="AA20" s="57"/>
      <c r="AB20" s="58"/>
      <c r="AC20" s="59"/>
      <c r="AD20" s="58"/>
      <c r="AE20" s="4"/>
      <c r="AF20" s="4"/>
      <c r="AG20" s="4"/>
      <c r="AH20" s="4"/>
      <c r="AI20" s="4"/>
      <c r="AJ20" s="4"/>
      <c r="AO20" s="5"/>
      <c r="AP20" s="5"/>
      <c r="AQ20" s="5"/>
      <c r="AR20" s="5"/>
      <c r="AS20" s="5"/>
      <c r="AT20" s="5"/>
    </row>
    <row r="21" spans="1:46" ht="14.25" customHeight="1">
      <c r="A21" s="33"/>
      <c r="B21" s="12"/>
      <c r="C21" s="12"/>
      <c r="D21" s="31">
        <f>IF(C21="",0,VLOOKUP(C21,Sheet2!$A$1:$B$101,2,FALSE))</f>
        <v>0</v>
      </c>
      <c r="E21" s="51"/>
      <c r="F21" s="52"/>
      <c r="G21" s="52"/>
      <c r="H21" s="52"/>
      <c r="I21" s="53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13"/>
      <c r="U21" s="48">
        <f t="shared" si="0"/>
        <v>0</v>
      </c>
      <c r="V21" s="48">
        <f t="shared" si="1"/>
        <v>0</v>
      </c>
      <c r="W21" s="48">
        <f t="shared" si="2"/>
        <v>0</v>
      </c>
      <c r="X21" s="48">
        <f t="shared" si="3"/>
        <v>0</v>
      </c>
      <c r="Z21" s="13"/>
      <c r="AA21" s="16"/>
      <c r="AB21" s="16"/>
      <c r="AC21" s="16"/>
      <c r="AD21" s="19"/>
      <c r="AE21" s="4"/>
      <c r="AF21" s="4"/>
      <c r="AG21" s="4"/>
      <c r="AH21" s="4"/>
      <c r="AI21" s="4"/>
      <c r="AJ21" s="4"/>
      <c r="AO21" s="5"/>
      <c r="AP21" s="5"/>
      <c r="AQ21" s="5"/>
      <c r="AR21" s="5"/>
      <c r="AS21" s="5"/>
      <c r="AT21" s="5"/>
    </row>
    <row r="22" spans="1:46" ht="14.25" customHeight="1">
      <c r="A22" s="33"/>
      <c r="B22" s="12"/>
      <c r="C22" s="12"/>
      <c r="D22" s="31">
        <f>IF(C22="",0,VLOOKUP(C22,Sheet2!$A$1:$B$101,2,FALSE))</f>
        <v>0</v>
      </c>
      <c r="E22" s="51"/>
      <c r="F22" s="52"/>
      <c r="G22" s="52"/>
      <c r="H22" s="52"/>
      <c r="I22" s="53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13"/>
      <c r="U22" s="48">
        <f t="shared" si="0"/>
        <v>0</v>
      </c>
      <c r="V22" s="48">
        <f t="shared" si="1"/>
        <v>0</v>
      </c>
      <c r="W22" s="48">
        <f t="shared" si="2"/>
        <v>0</v>
      </c>
      <c r="X22" s="48">
        <f t="shared" si="3"/>
        <v>0</v>
      </c>
      <c r="Z22" s="13"/>
      <c r="AA22" s="16"/>
      <c r="AB22" s="16"/>
      <c r="AC22" s="16"/>
      <c r="AD22" s="19"/>
      <c r="AE22" s="4"/>
      <c r="AF22" s="4"/>
      <c r="AG22" s="4"/>
      <c r="AH22" s="4"/>
      <c r="AI22" s="4"/>
      <c r="AJ22" s="4"/>
      <c r="AO22" s="5"/>
      <c r="AP22" s="5"/>
      <c r="AQ22" s="5"/>
      <c r="AR22" s="5"/>
      <c r="AS22" s="5"/>
      <c r="AT22" s="5"/>
    </row>
    <row r="23" spans="1:36" ht="14.25" customHeight="1">
      <c r="A23" s="33"/>
      <c r="B23" s="12"/>
      <c r="C23" s="12"/>
      <c r="D23" s="31">
        <f>IF(C23="",0,VLOOKUP(C23,Sheet2!$A$1:$B$101,2,FALSE))</f>
        <v>0</v>
      </c>
      <c r="E23" s="51"/>
      <c r="F23" s="52"/>
      <c r="G23" s="52"/>
      <c r="H23" s="52"/>
      <c r="I23" s="5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13"/>
      <c r="U23" s="48">
        <f t="shared" si="0"/>
        <v>0</v>
      </c>
      <c r="V23" s="48">
        <f t="shared" si="1"/>
        <v>0</v>
      </c>
      <c r="W23" s="48">
        <f t="shared" si="2"/>
        <v>0</v>
      </c>
      <c r="X23" s="48">
        <f t="shared" si="3"/>
        <v>0</v>
      </c>
      <c r="Z23" s="18"/>
      <c r="AA23" s="16"/>
      <c r="AB23" s="16"/>
      <c r="AC23" s="16"/>
      <c r="AD23" s="17"/>
      <c r="AE23" s="17"/>
      <c r="AF23" s="17"/>
      <c r="AG23" s="17"/>
      <c r="AH23" s="17"/>
      <c r="AI23" s="17"/>
      <c r="AJ23" s="19"/>
    </row>
    <row r="24" spans="1:36" ht="14.25" customHeight="1">
      <c r="A24" s="33"/>
      <c r="B24" s="12"/>
      <c r="C24" s="12"/>
      <c r="D24" s="31">
        <f>IF(C24="",0,VLOOKUP(C24,Sheet2!$A$1:$B$101,2,FALSE))</f>
        <v>0</v>
      </c>
      <c r="E24" s="51"/>
      <c r="F24" s="52"/>
      <c r="G24" s="52"/>
      <c r="H24" s="52"/>
      <c r="I24" s="53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13"/>
      <c r="U24" s="48">
        <f t="shared" si="0"/>
        <v>0</v>
      </c>
      <c r="V24" s="48">
        <f t="shared" si="1"/>
        <v>0</v>
      </c>
      <c r="W24" s="48">
        <f t="shared" si="2"/>
        <v>0</v>
      </c>
      <c r="X24" s="48">
        <f t="shared" si="3"/>
        <v>0</v>
      </c>
      <c r="Z24" s="13"/>
      <c r="AA24" s="16"/>
      <c r="AB24" s="16"/>
      <c r="AC24" s="16"/>
      <c r="AD24" s="17"/>
      <c r="AE24" s="17"/>
      <c r="AF24" s="17"/>
      <c r="AG24" s="17"/>
      <c r="AH24" s="17"/>
      <c r="AI24" s="17"/>
      <c r="AJ24" s="19"/>
    </row>
    <row r="25" spans="1:36" ht="14.25" customHeight="1">
      <c r="A25" s="33"/>
      <c r="B25" s="12"/>
      <c r="C25" s="12"/>
      <c r="D25" s="31">
        <f>IF(C25="",0,VLOOKUP(C25,Sheet2!$A$1:$B$101,2,FALSE))</f>
        <v>0</v>
      </c>
      <c r="E25" s="51"/>
      <c r="F25" s="52"/>
      <c r="G25" s="52"/>
      <c r="H25" s="52"/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13"/>
      <c r="U25" s="48">
        <f t="shared" si="0"/>
        <v>0</v>
      </c>
      <c r="V25" s="48">
        <f t="shared" si="1"/>
        <v>0</v>
      </c>
      <c r="W25" s="48">
        <f t="shared" si="2"/>
        <v>0</v>
      </c>
      <c r="X25" s="48">
        <f t="shared" si="3"/>
        <v>0</v>
      </c>
      <c r="Z25" s="11"/>
      <c r="AA25" s="16"/>
      <c r="AB25" s="16"/>
      <c r="AC25" s="16"/>
      <c r="AD25" s="17"/>
      <c r="AE25" s="17"/>
      <c r="AF25" s="17"/>
      <c r="AG25" s="17"/>
      <c r="AH25" s="17"/>
      <c r="AI25" s="17"/>
      <c r="AJ25" s="19"/>
    </row>
    <row r="26" spans="1:36" ht="14.25" customHeight="1">
      <c r="A26" s="33"/>
      <c r="B26" s="12"/>
      <c r="C26" s="12"/>
      <c r="D26" s="31">
        <f>IF(C26="",0,VLOOKUP(C26,Sheet2!$A$1:$B$101,2,FALSE))</f>
        <v>0</v>
      </c>
      <c r="E26" s="51"/>
      <c r="F26" s="52"/>
      <c r="G26" s="52"/>
      <c r="H26" s="52"/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13"/>
      <c r="U26" s="48">
        <f t="shared" si="0"/>
        <v>0</v>
      </c>
      <c r="V26" s="48">
        <f t="shared" si="1"/>
        <v>0</v>
      </c>
      <c r="W26" s="48">
        <f t="shared" si="2"/>
        <v>0</v>
      </c>
      <c r="X26" s="48">
        <f t="shared" si="3"/>
        <v>0</v>
      </c>
      <c r="Z26" s="18"/>
      <c r="AA26" s="16"/>
      <c r="AB26" s="16"/>
      <c r="AC26" s="16"/>
      <c r="AD26" s="17"/>
      <c r="AE26" s="17"/>
      <c r="AF26" s="17"/>
      <c r="AG26" s="17"/>
      <c r="AH26" s="17"/>
      <c r="AI26" s="17"/>
      <c r="AJ26" s="19"/>
    </row>
    <row r="27" spans="1:36" ht="14.25" customHeight="1">
      <c r="A27" s="33"/>
      <c r="B27" s="12"/>
      <c r="C27" s="12"/>
      <c r="D27" s="31">
        <f>IF(C27="",0,VLOOKUP(C27,Sheet2!$A$1:$B$101,2,FALSE))</f>
        <v>0</v>
      </c>
      <c r="E27" s="51"/>
      <c r="F27" s="52"/>
      <c r="G27" s="52"/>
      <c r="H27" s="52"/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13"/>
      <c r="U27" s="48">
        <f t="shared" si="0"/>
        <v>0</v>
      </c>
      <c r="V27" s="48">
        <f t="shared" si="1"/>
        <v>0</v>
      </c>
      <c r="W27" s="48">
        <f t="shared" si="2"/>
        <v>0</v>
      </c>
      <c r="X27" s="48">
        <f t="shared" si="3"/>
        <v>0</v>
      </c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9"/>
    </row>
    <row r="28" spans="1:36" ht="14.25" customHeight="1">
      <c r="A28" s="33"/>
      <c r="B28" s="12"/>
      <c r="C28" s="12"/>
      <c r="D28" s="31">
        <f>IF(C28="",0,VLOOKUP(C28,Sheet2!$A$1:$B$101,2,FALSE))</f>
        <v>0</v>
      </c>
      <c r="E28" s="51"/>
      <c r="F28" s="52"/>
      <c r="G28" s="52"/>
      <c r="H28" s="52"/>
      <c r="I28" s="5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13"/>
      <c r="U28" s="48">
        <f t="shared" si="0"/>
        <v>0</v>
      </c>
      <c r="V28" s="48">
        <f t="shared" si="1"/>
        <v>0</v>
      </c>
      <c r="W28" s="48">
        <f t="shared" si="2"/>
        <v>0</v>
      </c>
      <c r="X28" s="48">
        <f t="shared" si="3"/>
        <v>0</v>
      </c>
      <c r="AI28" s="19"/>
      <c r="AJ28" s="19"/>
    </row>
    <row r="29" spans="1:36" ht="14.25" customHeight="1">
      <c r="A29" s="33"/>
      <c r="B29" s="12"/>
      <c r="C29" s="12"/>
      <c r="D29" s="31">
        <f>IF(C29="",0,VLOOKUP(C29,Sheet2!$A$1:$B$101,2,FALSE))</f>
        <v>0</v>
      </c>
      <c r="E29" s="51"/>
      <c r="F29" s="52"/>
      <c r="G29" s="52"/>
      <c r="H29" s="52"/>
      <c r="I29" s="5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13"/>
      <c r="U29" s="48">
        <f t="shared" si="0"/>
        <v>0</v>
      </c>
      <c r="V29" s="48">
        <f t="shared" si="1"/>
        <v>0</v>
      </c>
      <c r="W29" s="48">
        <f t="shared" si="2"/>
        <v>0</v>
      </c>
      <c r="X29" s="48">
        <f t="shared" si="3"/>
        <v>0</v>
      </c>
      <c r="AI29" s="19"/>
      <c r="AJ29" s="19"/>
    </row>
    <row r="30" spans="1:36" ht="14.25" customHeight="1">
      <c r="A30" s="33"/>
      <c r="B30" s="12"/>
      <c r="C30" s="12"/>
      <c r="D30" s="31">
        <f>IF(C30="",0,VLOOKUP(C30,Sheet2!$A$1:$B$101,2,FALSE))</f>
        <v>0</v>
      </c>
      <c r="E30" s="51"/>
      <c r="F30" s="52"/>
      <c r="G30" s="52"/>
      <c r="H30" s="52"/>
      <c r="I30" s="5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13"/>
      <c r="U30" s="48">
        <f t="shared" si="0"/>
        <v>0</v>
      </c>
      <c r="V30" s="48">
        <f t="shared" si="1"/>
        <v>0</v>
      </c>
      <c r="W30" s="48">
        <f t="shared" si="2"/>
        <v>0</v>
      </c>
      <c r="X30" s="48">
        <f t="shared" si="3"/>
        <v>0</v>
      </c>
      <c r="AI30" s="19"/>
      <c r="AJ30" s="19"/>
    </row>
    <row r="31" spans="1:36" ht="14.25" customHeight="1">
      <c r="A31" s="33"/>
      <c r="B31" s="12"/>
      <c r="C31" s="12"/>
      <c r="D31" s="31">
        <f>IF(C31="",0,VLOOKUP(C31,Sheet2!$A$1:$B$101,2,FALSE))</f>
        <v>0</v>
      </c>
      <c r="E31" s="51"/>
      <c r="F31" s="52"/>
      <c r="G31" s="52"/>
      <c r="H31" s="52"/>
      <c r="I31" s="53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13"/>
      <c r="U31" s="48">
        <f t="shared" si="0"/>
        <v>0</v>
      </c>
      <c r="V31" s="48">
        <f t="shared" si="1"/>
        <v>0</v>
      </c>
      <c r="W31" s="48">
        <f t="shared" si="2"/>
        <v>0</v>
      </c>
      <c r="X31" s="48">
        <f t="shared" si="3"/>
        <v>0</v>
      </c>
      <c r="AI31" s="19"/>
      <c r="AJ31" s="19"/>
    </row>
    <row r="32" spans="1:36" ht="14.25" customHeight="1">
      <c r="A32" s="33"/>
      <c r="B32" s="12"/>
      <c r="C32" s="12"/>
      <c r="D32" s="31">
        <f>IF(C32="",0,VLOOKUP(C32,Sheet2!$A$1:$B$101,2,FALSE))</f>
        <v>0</v>
      </c>
      <c r="E32" s="51"/>
      <c r="F32" s="52"/>
      <c r="G32" s="52"/>
      <c r="H32" s="52"/>
      <c r="I32" s="53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13"/>
      <c r="U32" s="48">
        <f t="shared" si="0"/>
        <v>0</v>
      </c>
      <c r="V32" s="48">
        <f t="shared" si="1"/>
        <v>0</v>
      </c>
      <c r="W32" s="48">
        <f t="shared" si="2"/>
        <v>0</v>
      </c>
      <c r="X32" s="48">
        <f t="shared" si="3"/>
        <v>0</v>
      </c>
      <c r="AB32" s="19"/>
      <c r="AC32" s="19"/>
      <c r="AD32" s="19"/>
      <c r="AE32" s="19"/>
      <c r="AF32" s="19"/>
      <c r="AG32" s="19"/>
      <c r="AH32" s="19"/>
      <c r="AI32" s="19"/>
      <c r="AJ32" s="19"/>
    </row>
    <row r="33" spans="1:36" ht="14.25" customHeight="1">
      <c r="A33" s="33"/>
      <c r="B33" s="12"/>
      <c r="C33" s="12"/>
      <c r="D33" s="31">
        <f>IF(C33="",0,VLOOKUP(C33,Sheet2!$A$1:$B$101,2,FALSE))</f>
        <v>0</v>
      </c>
      <c r="E33" s="51"/>
      <c r="F33" s="52"/>
      <c r="G33" s="52"/>
      <c r="H33" s="52"/>
      <c r="I33" s="53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13"/>
      <c r="U33" s="48">
        <f t="shared" si="0"/>
        <v>0</v>
      </c>
      <c r="V33" s="48">
        <f t="shared" si="1"/>
        <v>0</v>
      </c>
      <c r="W33" s="48">
        <f t="shared" si="2"/>
        <v>0</v>
      </c>
      <c r="X33" s="48">
        <f t="shared" si="3"/>
        <v>0</v>
      </c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ht="14.25" customHeight="1">
      <c r="A34" s="33"/>
      <c r="B34" s="12"/>
      <c r="C34" s="12"/>
      <c r="D34" s="31">
        <f>IF(C34="",0,VLOOKUP(C34,Sheet2!$A$1:$B$101,2,FALSE))</f>
        <v>0</v>
      </c>
      <c r="E34" s="51"/>
      <c r="F34" s="52"/>
      <c r="G34" s="52"/>
      <c r="H34" s="52"/>
      <c r="I34" s="53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13"/>
      <c r="U34" s="48">
        <f t="shared" si="0"/>
        <v>0</v>
      </c>
      <c r="V34" s="48">
        <f t="shared" si="1"/>
        <v>0</v>
      </c>
      <c r="W34" s="48">
        <f t="shared" si="2"/>
        <v>0</v>
      </c>
      <c r="X34" s="48">
        <f t="shared" si="3"/>
        <v>0</v>
      </c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ht="14.25" customHeight="1">
      <c r="A35" s="33"/>
      <c r="B35" s="12"/>
      <c r="C35" s="12"/>
      <c r="D35" s="31">
        <f>IF(C35="",0,VLOOKUP(C35,Sheet2!$A$1:$B$101,2,FALSE))</f>
        <v>0</v>
      </c>
      <c r="E35" s="51"/>
      <c r="F35" s="52"/>
      <c r="G35" s="52"/>
      <c r="H35" s="52"/>
      <c r="I35" s="53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13"/>
      <c r="U35" s="48">
        <f t="shared" si="0"/>
        <v>0</v>
      </c>
      <c r="V35" s="48">
        <f t="shared" si="1"/>
        <v>0</v>
      </c>
      <c r="W35" s="48">
        <f t="shared" si="2"/>
        <v>0</v>
      </c>
      <c r="X35" s="48">
        <f t="shared" si="3"/>
        <v>0</v>
      </c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ht="14.25" customHeight="1">
      <c r="A36" s="33"/>
      <c r="B36" s="12"/>
      <c r="C36" s="12"/>
      <c r="D36" s="31">
        <f>IF(C36="",0,VLOOKUP(C36,Sheet2!$A$1:$B$101,2,FALSE))</f>
        <v>0</v>
      </c>
      <c r="E36" s="51"/>
      <c r="F36" s="52"/>
      <c r="G36" s="52"/>
      <c r="H36" s="52"/>
      <c r="I36" s="53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13"/>
      <c r="U36" s="48">
        <f t="shared" si="0"/>
        <v>0</v>
      </c>
      <c r="V36" s="48">
        <f t="shared" si="1"/>
        <v>0</v>
      </c>
      <c r="W36" s="48">
        <f t="shared" si="2"/>
        <v>0</v>
      </c>
      <c r="X36" s="48">
        <f t="shared" si="3"/>
        <v>0</v>
      </c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5" ht="14.25" customHeight="1">
      <c r="A37" s="33"/>
      <c r="B37" s="12"/>
      <c r="C37" s="12"/>
      <c r="D37" s="31">
        <f>IF(C37="",0,VLOOKUP(C37,Sheet2!$A$1:$B$101,2,FALSE))</f>
        <v>0</v>
      </c>
      <c r="E37" s="51"/>
      <c r="F37" s="52"/>
      <c r="G37" s="52"/>
      <c r="H37" s="52"/>
      <c r="I37" s="53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13"/>
      <c r="U37" s="48">
        <f t="shared" si="0"/>
        <v>0</v>
      </c>
      <c r="V37" s="48">
        <f t="shared" si="1"/>
        <v>0</v>
      </c>
      <c r="W37" s="48">
        <f t="shared" si="2"/>
        <v>0</v>
      </c>
      <c r="X37" s="48">
        <f t="shared" si="3"/>
        <v>0</v>
      </c>
      <c r="AB37" s="20"/>
      <c r="AC37" s="20"/>
      <c r="AD37" s="20"/>
      <c r="AE37" s="20"/>
      <c r="AF37" s="20"/>
      <c r="AG37" s="20"/>
      <c r="AH37" s="20"/>
      <c r="AI37" s="20"/>
    </row>
    <row r="38" spans="1:35" ht="14.25" customHeight="1">
      <c r="A38" s="33"/>
      <c r="B38" s="12"/>
      <c r="C38" s="12"/>
      <c r="D38" s="31">
        <f>IF(C38="",0,VLOOKUP(C38,Sheet2!$A$1:$B$101,2,FALSE))</f>
        <v>0</v>
      </c>
      <c r="E38" s="51"/>
      <c r="F38" s="52"/>
      <c r="G38" s="52"/>
      <c r="H38" s="52"/>
      <c r="I38" s="53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13"/>
      <c r="U38" s="48">
        <f t="shared" si="0"/>
        <v>0</v>
      </c>
      <c r="V38" s="48">
        <f t="shared" si="1"/>
        <v>0</v>
      </c>
      <c r="W38" s="48">
        <f t="shared" si="2"/>
        <v>0</v>
      </c>
      <c r="X38" s="48">
        <f t="shared" si="3"/>
        <v>0</v>
      </c>
      <c r="AB38" s="21"/>
      <c r="AC38" s="21"/>
      <c r="AD38" s="21"/>
      <c r="AE38" s="21"/>
      <c r="AF38" s="21"/>
      <c r="AG38" s="21"/>
      <c r="AH38" s="21"/>
      <c r="AI38" s="21"/>
    </row>
    <row r="39" spans="1:35" ht="14.25" customHeight="1">
      <c r="A39" s="33"/>
      <c r="B39" s="12"/>
      <c r="C39" s="12"/>
      <c r="D39" s="31">
        <f>IF(C39="",0,VLOOKUP(C39,Sheet2!$A$1:$B$101,2,FALSE))</f>
        <v>0</v>
      </c>
      <c r="E39" s="51"/>
      <c r="F39" s="52"/>
      <c r="G39" s="52"/>
      <c r="H39" s="52"/>
      <c r="I39" s="53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13"/>
      <c r="U39" s="48">
        <f t="shared" si="0"/>
        <v>0</v>
      </c>
      <c r="V39" s="48">
        <f t="shared" si="1"/>
        <v>0</v>
      </c>
      <c r="W39" s="48">
        <f t="shared" si="2"/>
        <v>0</v>
      </c>
      <c r="X39" s="48">
        <f t="shared" si="3"/>
        <v>0</v>
      </c>
      <c r="AB39" s="19"/>
      <c r="AC39" s="19"/>
      <c r="AD39" s="19"/>
      <c r="AE39" s="19"/>
      <c r="AF39" s="19"/>
      <c r="AG39" s="19"/>
      <c r="AH39" s="19"/>
      <c r="AI39" s="19"/>
    </row>
    <row r="40" spans="1:35" ht="14.25" customHeight="1">
      <c r="A40" s="33"/>
      <c r="B40" s="12"/>
      <c r="C40" s="12"/>
      <c r="D40" s="31">
        <f>IF(C40="",0,VLOOKUP(C40,Sheet2!$A$1:$B$101,2,FALSE))</f>
        <v>0</v>
      </c>
      <c r="E40" s="51"/>
      <c r="F40" s="52"/>
      <c r="G40" s="52"/>
      <c r="H40" s="52"/>
      <c r="I40" s="53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13"/>
      <c r="U40" s="48">
        <f t="shared" si="0"/>
        <v>0</v>
      </c>
      <c r="V40" s="48">
        <f t="shared" si="1"/>
        <v>0</v>
      </c>
      <c r="W40" s="48">
        <f t="shared" si="2"/>
        <v>0</v>
      </c>
      <c r="X40" s="48">
        <f t="shared" si="3"/>
        <v>0</v>
      </c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ht="14.25" customHeight="1">
      <c r="A41" s="33"/>
      <c r="B41" s="12"/>
      <c r="C41" s="12"/>
      <c r="D41" s="31">
        <f>IF(C41="",0,VLOOKUP(C41,Sheet2!$A$1:$B$101,2,FALSE))</f>
        <v>0</v>
      </c>
      <c r="E41" s="51"/>
      <c r="F41" s="52"/>
      <c r="G41" s="52"/>
      <c r="H41" s="52"/>
      <c r="I41" s="53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13"/>
      <c r="U41" s="48">
        <f t="shared" si="0"/>
        <v>0</v>
      </c>
      <c r="V41" s="48">
        <f t="shared" si="1"/>
        <v>0</v>
      </c>
      <c r="W41" s="48">
        <f t="shared" si="2"/>
        <v>0</v>
      </c>
      <c r="X41" s="48">
        <f t="shared" si="3"/>
        <v>0</v>
      </c>
      <c r="Z41" s="15"/>
      <c r="AA41" s="16"/>
      <c r="AB41" s="16"/>
      <c r="AC41" s="16"/>
      <c r="AD41" s="17"/>
      <c r="AE41" s="17"/>
      <c r="AF41" s="17"/>
      <c r="AG41" s="17"/>
      <c r="AH41" s="17"/>
      <c r="AI41" s="17"/>
    </row>
    <row r="42" spans="1:35" ht="14.25" customHeight="1">
      <c r="A42" s="33"/>
      <c r="B42" s="12"/>
      <c r="C42" s="12"/>
      <c r="D42" s="31">
        <f>IF(C42="",0,VLOOKUP(C42,Sheet2!$A$1:$B$101,2,FALSE))</f>
        <v>0</v>
      </c>
      <c r="E42" s="51"/>
      <c r="F42" s="52"/>
      <c r="G42" s="52"/>
      <c r="H42" s="52"/>
      <c r="I42" s="53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13"/>
      <c r="U42" s="48">
        <f t="shared" si="0"/>
        <v>0</v>
      </c>
      <c r="V42" s="48">
        <f t="shared" si="1"/>
        <v>0</v>
      </c>
      <c r="W42" s="48">
        <f t="shared" si="2"/>
        <v>0</v>
      </c>
      <c r="X42" s="48">
        <f t="shared" si="3"/>
        <v>0</v>
      </c>
      <c r="Z42" s="13"/>
      <c r="AA42" s="16"/>
      <c r="AB42" s="16"/>
      <c r="AC42" s="16"/>
      <c r="AD42" s="17"/>
      <c r="AE42" s="17"/>
      <c r="AF42" s="17"/>
      <c r="AG42" s="17"/>
      <c r="AH42" s="17"/>
      <c r="AI42" s="17"/>
    </row>
    <row r="43" spans="1:35" ht="14.25" customHeight="1">
      <c r="A43" s="33"/>
      <c r="B43" s="12"/>
      <c r="C43" s="12"/>
      <c r="D43" s="31">
        <f>IF(C43="",0,VLOOKUP(C43,Sheet2!$A$1:$B$101,2,FALSE))</f>
        <v>0</v>
      </c>
      <c r="E43" s="51"/>
      <c r="F43" s="52"/>
      <c r="G43" s="52"/>
      <c r="H43" s="52"/>
      <c r="I43" s="53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13"/>
      <c r="U43" s="48">
        <f t="shared" si="0"/>
        <v>0</v>
      </c>
      <c r="V43" s="48">
        <f t="shared" si="1"/>
        <v>0</v>
      </c>
      <c r="W43" s="48">
        <f t="shared" si="2"/>
        <v>0</v>
      </c>
      <c r="X43" s="48">
        <f t="shared" si="3"/>
        <v>0</v>
      </c>
      <c r="Z43" s="13"/>
      <c r="AA43" s="16"/>
      <c r="AB43" s="16"/>
      <c r="AC43" s="16"/>
      <c r="AD43" s="17"/>
      <c r="AE43" s="17"/>
      <c r="AF43" s="17"/>
      <c r="AG43" s="17"/>
      <c r="AH43" s="17"/>
      <c r="AI43" s="17"/>
    </row>
    <row r="44" spans="1:35" ht="14.25" customHeight="1">
      <c r="A44" s="33"/>
      <c r="B44" s="12"/>
      <c r="C44" s="12"/>
      <c r="D44" s="31">
        <f>IF(C44="",0,VLOOKUP(C44,Sheet2!$A$1:$B$101,2,FALSE))</f>
        <v>0</v>
      </c>
      <c r="E44" s="51"/>
      <c r="F44" s="52"/>
      <c r="G44" s="52"/>
      <c r="H44" s="52"/>
      <c r="I44" s="53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13"/>
      <c r="U44" s="48">
        <f t="shared" si="0"/>
        <v>0</v>
      </c>
      <c r="V44" s="48">
        <f t="shared" si="1"/>
        <v>0</v>
      </c>
      <c r="W44" s="48">
        <f t="shared" si="2"/>
        <v>0</v>
      </c>
      <c r="X44" s="48">
        <f t="shared" si="3"/>
        <v>0</v>
      </c>
      <c r="Z44" s="18"/>
      <c r="AA44" s="16"/>
      <c r="AB44" s="16"/>
      <c r="AC44" s="16"/>
      <c r="AD44" s="17"/>
      <c r="AE44" s="17"/>
      <c r="AF44" s="17"/>
      <c r="AG44" s="17"/>
      <c r="AH44" s="17"/>
      <c r="AI44" s="17"/>
    </row>
    <row r="45" spans="1:35" ht="14.25" customHeight="1">
      <c r="A45" s="33"/>
      <c r="B45" s="12"/>
      <c r="C45" s="12"/>
      <c r="D45" s="31">
        <f>IF(C45="",0,VLOOKUP(C45,Sheet2!$A$1:$B$101,2,FALSE))</f>
        <v>0</v>
      </c>
      <c r="E45" s="51"/>
      <c r="F45" s="52"/>
      <c r="G45" s="52"/>
      <c r="H45" s="52"/>
      <c r="I45" s="53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13"/>
      <c r="U45" s="48">
        <f t="shared" si="0"/>
        <v>0</v>
      </c>
      <c r="V45" s="48">
        <f t="shared" si="1"/>
        <v>0</v>
      </c>
      <c r="W45" s="48">
        <f t="shared" si="2"/>
        <v>0</v>
      </c>
      <c r="X45" s="48">
        <f t="shared" si="3"/>
        <v>0</v>
      </c>
      <c r="Z45" s="13"/>
      <c r="AA45" s="16"/>
      <c r="AB45" s="16"/>
      <c r="AC45" s="16"/>
      <c r="AD45" s="17"/>
      <c r="AE45" s="17"/>
      <c r="AF45" s="17"/>
      <c r="AG45" s="17"/>
      <c r="AH45" s="17"/>
      <c r="AI45" s="17"/>
    </row>
    <row r="46" spans="1:35" ht="14.25" customHeight="1">
      <c r="A46" s="33"/>
      <c r="B46" s="12"/>
      <c r="C46" s="12"/>
      <c r="D46" s="31">
        <f>IF(C46="",0,VLOOKUP(C46,Sheet2!$A$1:$B$101,2,FALSE))</f>
        <v>0</v>
      </c>
      <c r="E46" s="51"/>
      <c r="F46" s="52"/>
      <c r="G46" s="52"/>
      <c r="H46" s="52"/>
      <c r="I46" s="53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13"/>
      <c r="U46" s="48">
        <f t="shared" si="0"/>
        <v>0</v>
      </c>
      <c r="V46" s="48">
        <f t="shared" si="1"/>
        <v>0</v>
      </c>
      <c r="W46" s="48">
        <f t="shared" si="2"/>
        <v>0</v>
      </c>
      <c r="X46" s="48">
        <f t="shared" si="3"/>
        <v>0</v>
      </c>
      <c r="Z46" s="11"/>
      <c r="AA46" s="16"/>
      <c r="AB46" s="16"/>
      <c r="AC46" s="16"/>
      <c r="AD46" s="17"/>
      <c r="AE46" s="17"/>
      <c r="AF46" s="17"/>
      <c r="AG46" s="17"/>
      <c r="AH46" s="17"/>
      <c r="AI46" s="17"/>
    </row>
    <row r="47" spans="1:35" ht="14.25" customHeight="1">
      <c r="A47" s="33"/>
      <c r="B47" s="12"/>
      <c r="C47" s="12"/>
      <c r="D47" s="31">
        <f>IF(C47="",0,VLOOKUP(C47,Sheet2!$A$1:$B$101,2,FALSE))</f>
        <v>0</v>
      </c>
      <c r="E47" s="51"/>
      <c r="F47" s="52"/>
      <c r="G47" s="52"/>
      <c r="H47" s="52"/>
      <c r="I47" s="53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13"/>
      <c r="U47" s="48">
        <f t="shared" si="0"/>
        <v>0</v>
      </c>
      <c r="V47" s="48">
        <f t="shared" si="1"/>
        <v>0</v>
      </c>
      <c r="W47" s="48">
        <f t="shared" si="2"/>
        <v>0</v>
      </c>
      <c r="X47" s="48">
        <f t="shared" si="3"/>
        <v>0</v>
      </c>
      <c r="Z47" s="18"/>
      <c r="AA47" s="16"/>
      <c r="AB47" s="16"/>
      <c r="AC47" s="16"/>
      <c r="AD47" s="17"/>
      <c r="AE47" s="17"/>
      <c r="AF47" s="17"/>
      <c r="AG47" s="17"/>
      <c r="AH47" s="17"/>
      <c r="AI47" s="17"/>
    </row>
    <row r="48" spans="1:35" ht="14.25" customHeight="1">
      <c r="A48" s="33"/>
      <c r="B48" s="12"/>
      <c r="C48" s="12"/>
      <c r="D48" s="31">
        <f>IF(C48="",0,VLOOKUP(C48,Sheet2!$A$1:$B$101,2,FALSE))</f>
        <v>0</v>
      </c>
      <c r="E48" s="51"/>
      <c r="F48" s="52"/>
      <c r="G48" s="52"/>
      <c r="H48" s="52"/>
      <c r="I48" s="53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13"/>
      <c r="U48" s="48">
        <f t="shared" si="0"/>
        <v>0</v>
      </c>
      <c r="V48" s="48">
        <f t="shared" si="1"/>
        <v>0</v>
      </c>
      <c r="W48" s="48">
        <f t="shared" si="2"/>
        <v>0</v>
      </c>
      <c r="X48" s="48">
        <f t="shared" si="3"/>
        <v>0</v>
      </c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 ht="14.25" customHeight="1">
      <c r="A49" s="33"/>
      <c r="B49" s="12"/>
      <c r="C49" s="12"/>
      <c r="D49" s="31">
        <f>IF(C49="",0,VLOOKUP(C49,Sheet2!$A$1:$B$101,2,FALSE))</f>
        <v>0</v>
      </c>
      <c r="E49" s="51"/>
      <c r="F49" s="52"/>
      <c r="G49" s="52"/>
      <c r="H49" s="52"/>
      <c r="I49" s="53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13"/>
      <c r="U49" s="48">
        <f t="shared" si="0"/>
        <v>0</v>
      </c>
      <c r="V49" s="48">
        <f t="shared" si="1"/>
        <v>0</v>
      </c>
      <c r="W49" s="48">
        <f t="shared" si="2"/>
        <v>0</v>
      </c>
      <c r="X49" s="48">
        <f t="shared" si="3"/>
        <v>0</v>
      </c>
      <c r="AB49" s="19"/>
      <c r="AC49" s="19"/>
      <c r="AD49" s="19"/>
      <c r="AE49" s="19"/>
      <c r="AF49" s="19"/>
      <c r="AG49" s="19"/>
      <c r="AH49" s="19"/>
      <c r="AI49" s="19"/>
    </row>
    <row r="50" spans="1:35" ht="14.25" customHeight="1">
      <c r="A50" s="33"/>
      <c r="B50" s="12"/>
      <c r="C50" s="12"/>
      <c r="D50" s="31">
        <f>IF(C50="",0,VLOOKUP(C50,Sheet2!$A$1:$B$101,2,FALSE))</f>
        <v>0</v>
      </c>
      <c r="E50" s="51"/>
      <c r="F50" s="52"/>
      <c r="G50" s="52"/>
      <c r="H50" s="52"/>
      <c r="I50" s="53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13"/>
      <c r="U50" s="48">
        <f t="shared" si="0"/>
        <v>0</v>
      </c>
      <c r="V50" s="48">
        <f t="shared" si="1"/>
        <v>0</v>
      </c>
      <c r="W50" s="48">
        <f t="shared" si="2"/>
        <v>0</v>
      </c>
      <c r="X50" s="48">
        <f t="shared" si="3"/>
        <v>0</v>
      </c>
      <c r="AB50" s="19"/>
      <c r="AC50" s="19"/>
      <c r="AD50" s="19"/>
      <c r="AE50" s="19"/>
      <c r="AF50" s="19"/>
      <c r="AG50" s="19"/>
      <c r="AH50" s="19"/>
      <c r="AI50" s="19"/>
    </row>
    <row r="51" spans="1:35" ht="14.25" customHeight="1">
      <c r="A51" s="33"/>
      <c r="B51" s="12"/>
      <c r="C51" s="12"/>
      <c r="D51" s="31">
        <f>IF(C51="",0,VLOOKUP(C51,Sheet2!$A$1:$B$101,2,FALSE))</f>
        <v>0</v>
      </c>
      <c r="E51" s="51"/>
      <c r="F51" s="52"/>
      <c r="G51" s="52"/>
      <c r="H51" s="52"/>
      <c r="I51" s="53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13"/>
      <c r="U51" s="48">
        <f t="shared" si="0"/>
        <v>0</v>
      </c>
      <c r="V51" s="48">
        <f t="shared" si="1"/>
        <v>0</v>
      </c>
      <c r="W51" s="48">
        <f t="shared" si="2"/>
        <v>0</v>
      </c>
      <c r="X51" s="48">
        <f t="shared" si="3"/>
        <v>0</v>
      </c>
      <c r="AB51" s="19"/>
      <c r="AC51" s="19"/>
      <c r="AD51" s="19"/>
      <c r="AE51" s="19"/>
      <c r="AF51" s="19"/>
      <c r="AG51" s="19"/>
      <c r="AH51" s="19"/>
      <c r="AI51" s="19"/>
    </row>
    <row r="52" spans="1:35" ht="14.25" customHeight="1">
      <c r="A52" s="33"/>
      <c r="B52" s="12"/>
      <c r="C52" s="12"/>
      <c r="D52" s="31">
        <f>IF(C52="",0,VLOOKUP(C52,Sheet2!$A$1:$B$101,2,FALSE))</f>
        <v>0</v>
      </c>
      <c r="E52" s="51"/>
      <c r="F52" s="52"/>
      <c r="G52" s="52"/>
      <c r="H52" s="52"/>
      <c r="I52" s="53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13"/>
      <c r="U52" s="48">
        <f t="shared" si="0"/>
        <v>0</v>
      </c>
      <c r="V52" s="48">
        <f t="shared" si="1"/>
        <v>0</v>
      </c>
      <c r="W52" s="48">
        <f t="shared" si="2"/>
        <v>0</v>
      </c>
      <c r="X52" s="48">
        <f t="shared" si="3"/>
        <v>0</v>
      </c>
      <c r="AB52" s="19"/>
      <c r="AC52" s="19"/>
      <c r="AD52" s="19"/>
      <c r="AE52" s="19"/>
      <c r="AF52" s="19"/>
      <c r="AG52" s="19"/>
      <c r="AH52" s="19"/>
      <c r="AI52" s="19"/>
    </row>
    <row r="53" spans="1:35" ht="14.25" customHeight="1">
      <c r="A53" s="33"/>
      <c r="B53" s="12"/>
      <c r="C53" s="12"/>
      <c r="D53" s="31">
        <f>IF(C53="",0,VLOOKUP(C53,Sheet2!$A$1:$B$101,2,FALSE))</f>
        <v>0</v>
      </c>
      <c r="E53" s="51"/>
      <c r="F53" s="52"/>
      <c r="G53" s="52"/>
      <c r="H53" s="52"/>
      <c r="I53" s="53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13"/>
      <c r="U53" s="48">
        <f t="shared" si="0"/>
        <v>0</v>
      </c>
      <c r="V53" s="48">
        <f t="shared" si="1"/>
        <v>0</v>
      </c>
      <c r="W53" s="48">
        <f t="shared" si="2"/>
        <v>0</v>
      </c>
      <c r="X53" s="48">
        <f t="shared" si="3"/>
        <v>0</v>
      </c>
      <c r="AB53" s="19"/>
      <c r="AC53" s="19"/>
      <c r="AD53" s="19"/>
      <c r="AE53" s="19"/>
      <c r="AF53" s="19"/>
      <c r="AG53" s="19"/>
      <c r="AH53" s="19"/>
      <c r="AI53" s="19"/>
    </row>
    <row r="54" spans="1:35" ht="14.25" customHeight="1">
      <c r="A54" s="33"/>
      <c r="B54" s="12"/>
      <c r="C54" s="12"/>
      <c r="D54" s="31">
        <f>IF(C54="",0,VLOOKUP(C54,Sheet2!$A$1:$B$101,2,FALSE))</f>
        <v>0</v>
      </c>
      <c r="E54" s="51"/>
      <c r="F54" s="52"/>
      <c r="G54" s="52"/>
      <c r="H54" s="52"/>
      <c r="I54" s="53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13"/>
      <c r="U54" s="48">
        <f t="shared" si="0"/>
        <v>0</v>
      </c>
      <c r="V54" s="48">
        <f t="shared" si="1"/>
        <v>0</v>
      </c>
      <c r="W54" s="48">
        <f t="shared" si="2"/>
        <v>0</v>
      </c>
      <c r="X54" s="48">
        <f t="shared" si="3"/>
        <v>0</v>
      </c>
      <c r="AB54" s="19"/>
      <c r="AC54" s="19"/>
      <c r="AD54" s="19"/>
      <c r="AE54" s="19"/>
      <c r="AF54" s="19"/>
      <c r="AG54" s="19"/>
      <c r="AH54" s="19"/>
      <c r="AI54" s="19"/>
    </row>
    <row r="55" spans="1:35" ht="14.25" customHeight="1">
      <c r="A55" s="33"/>
      <c r="B55" s="12"/>
      <c r="C55" s="12"/>
      <c r="D55" s="31">
        <f>IF(C55="",0,VLOOKUP(C55,Sheet2!$A$1:$B$101,2,FALSE))</f>
        <v>0</v>
      </c>
      <c r="E55" s="51"/>
      <c r="F55" s="52"/>
      <c r="G55" s="52"/>
      <c r="H55" s="52"/>
      <c r="I55" s="53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13"/>
      <c r="U55" s="48">
        <f t="shared" si="0"/>
        <v>0</v>
      </c>
      <c r="V55" s="48">
        <f t="shared" si="1"/>
        <v>0</v>
      </c>
      <c r="W55" s="48">
        <f t="shared" si="2"/>
        <v>0</v>
      </c>
      <c r="X55" s="48">
        <f t="shared" si="3"/>
        <v>0</v>
      </c>
      <c r="AB55" s="19"/>
      <c r="AC55" s="19"/>
      <c r="AD55" s="19"/>
      <c r="AE55" s="19"/>
      <c r="AF55" s="19"/>
      <c r="AG55" s="19"/>
      <c r="AH55" s="19"/>
      <c r="AI55" s="19"/>
    </row>
    <row r="56" spans="1:35" ht="14.25" customHeight="1">
      <c r="A56" s="33"/>
      <c r="B56" s="12"/>
      <c r="C56" s="12"/>
      <c r="D56" s="31">
        <f>IF(C56="",0,VLOOKUP(C56,Sheet2!$A$1:$B$101,2,FALSE))</f>
        <v>0</v>
      </c>
      <c r="E56" s="51"/>
      <c r="F56" s="52"/>
      <c r="G56" s="52"/>
      <c r="H56" s="52"/>
      <c r="I56" s="53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13"/>
      <c r="U56" s="48">
        <f t="shared" si="0"/>
        <v>0</v>
      </c>
      <c r="V56" s="48">
        <f t="shared" si="1"/>
        <v>0</v>
      </c>
      <c r="W56" s="48">
        <f t="shared" si="2"/>
        <v>0</v>
      </c>
      <c r="X56" s="48">
        <f t="shared" si="3"/>
        <v>0</v>
      </c>
      <c r="AB56" s="19"/>
      <c r="AC56" s="19"/>
      <c r="AD56" s="19"/>
      <c r="AE56" s="19"/>
      <c r="AF56" s="19"/>
      <c r="AG56" s="19"/>
      <c r="AH56" s="19"/>
      <c r="AI56" s="19"/>
    </row>
    <row r="57" spans="1:35" ht="14.25" customHeight="1">
      <c r="A57" s="33"/>
      <c r="B57" s="12"/>
      <c r="C57" s="12"/>
      <c r="D57" s="31">
        <f>IF(C57="",0,VLOOKUP(C57,Sheet2!$A$1:$B$101,2,FALSE))</f>
        <v>0</v>
      </c>
      <c r="E57" s="51"/>
      <c r="F57" s="52"/>
      <c r="G57" s="52"/>
      <c r="H57" s="52"/>
      <c r="I57" s="53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13"/>
      <c r="U57" s="48">
        <f t="shared" si="0"/>
        <v>0</v>
      </c>
      <c r="V57" s="48">
        <f t="shared" si="1"/>
        <v>0</v>
      </c>
      <c r="W57" s="48">
        <f t="shared" si="2"/>
        <v>0</v>
      </c>
      <c r="X57" s="48">
        <f t="shared" si="3"/>
        <v>0</v>
      </c>
      <c r="AB57" s="19"/>
      <c r="AC57" s="19"/>
      <c r="AD57" s="19"/>
      <c r="AE57" s="19"/>
      <c r="AF57" s="19"/>
      <c r="AG57" s="19"/>
      <c r="AH57" s="19"/>
      <c r="AI57" s="19"/>
    </row>
    <row r="58" spans="1:35" ht="14.25" customHeight="1">
      <c r="A58" s="33"/>
      <c r="B58" s="12"/>
      <c r="C58" s="12"/>
      <c r="D58" s="31">
        <f>IF(C58="",0,VLOOKUP(C58,Sheet2!$A$1:$B$101,2,FALSE))</f>
        <v>0</v>
      </c>
      <c r="E58" s="51"/>
      <c r="F58" s="52"/>
      <c r="G58" s="52"/>
      <c r="H58" s="52"/>
      <c r="I58" s="53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13"/>
      <c r="U58" s="48">
        <f t="shared" si="0"/>
        <v>0</v>
      </c>
      <c r="V58" s="48">
        <f t="shared" si="1"/>
        <v>0</v>
      </c>
      <c r="W58" s="48">
        <f t="shared" si="2"/>
        <v>0</v>
      </c>
      <c r="X58" s="48">
        <f t="shared" si="3"/>
        <v>0</v>
      </c>
      <c r="AB58" s="20"/>
      <c r="AC58" s="20"/>
      <c r="AD58" s="20"/>
      <c r="AE58" s="20"/>
      <c r="AF58" s="20"/>
      <c r="AG58" s="20"/>
      <c r="AH58" s="20"/>
      <c r="AI58" s="20"/>
    </row>
    <row r="59" spans="1:35" ht="14.25" customHeight="1">
      <c r="A59" s="33"/>
      <c r="B59" s="12"/>
      <c r="C59" s="12"/>
      <c r="D59" s="31">
        <f>IF(C59="",0,VLOOKUP(C59,Sheet2!$A$1:$B$101,2,FALSE))</f>
        <v>0</v>
      </c>
      <c r="E59" s="51"/>
      <c r="F59" s="52"/>
      <c r="G59" s="52"/>
      <c r="H59" s="52"/>
      <c r="I59" s="53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13"/>
      <c r="U59" s="48">
        <f t="shared" si="0"/>
        <v>0</v>
      </c>
      <c r="V59" s="48">
        <f t="shared" si="1"/>
        <v>0</v>
      </c>
      <c r="W59" s="48">
        <f t="shared" si="2"/>
        <v>0</v>
      </c>
      <c r="X59" s="48">
        <f t="shared" si="3"/>
        <v>0</v>
      </c>
      <c r="AB59" s="21"/>
      <c r="AC59" s="21"/>
      <c r="AD59" s="21"/>
      <c r="AE59" s="21"/>
      <c r="AF59" s="21"/>
      <c r="AG59" s="21"/>
      <c r="AH59" s="21"/>
      <c r="AI59" s="21"/>
    </row>
    <row r="60" spans="1:35" ht="14.25" customHeight="1">
      <c r="A60" s="33"/>
      <c r="B60" s="12"/>
      <c r="C60" s="12"/>
      <c r="D60" s="31">
        <f>IF(C60="",0,VLOOKUP(C60,Sheet2!$A$1:$B$101,2,FALSE))</f>
        <v>0</v>
      </c>
      <c r="E60" s="51"/>
      <c r="F60" s="52"/>
      <c r="G60" s="52"/>
      <c r="H60" s="52"/>
      <c r="I60" s="53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13"/>
      <c r="U60" s="48">
        <f t="shared" si="0"/>
        <v>0</v>
      </c>
      <c r="V60" s="48">
        <f t="shared" si="1"/>
        <v>0</v>
      </c>
      <c r="W60" s="48">
        <f t="shared" si="2"/>
        <v>0</v>
      </c>
      <c r="X60" s="48">
        <f t="shared" si="3"/>
        <v>0</v>
      </c>
      <c r="AB60" s="19"/>
      <c r="AC60" s="19"/>
      <c r="AD60" s="19"/>
      <c r="AE60" s="19"/>
      <c r="AF60" s="19"/>
      <c r="AG60" s="19"/>
      <c r="AH60" s="19"/>
      <c r="AI60" s="19"/>
    </row>
    <row r="61" spans="1:35" ht="14.25" customHeight="1">
      <c r="A61" s="33"/>
      <c r="B61" s="12"/>
      <c r="C61" s="12"/>
      <c r="D61" s="31">
        <f>IF(C61="",0,VLOOKUP(C61,Sheet2!$A$1:$B$101,2,FALSE))</f>
        <v>0</v>
      </c>
      <c r="E61" s="51"/>
      <c r="F61" s="52"/>
      <c r="G61" s="52"/>
      <c r="H61" s="52"/>
      <c r="I61" s="53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13"/>
      <c r="U61" s="48">
        <f t="shared" si="0"/>
        <v>0</v>
      </c>
      <c r="V61" s="48">
        <f t="shared" si="1"/>
        <v>0</v>
      </c>
      <c r="W61" s="48">
        <f t="shared" si="2"/>
        <v>0</v>
      </c>
      <c r="X61" s="48">
        <f t="shared" si="3"/>
        <v>0</v>
      </c>
      <c r="Z61" s="15"/>
      <c r="AA61" s="15"/>
      <c r="AB61" s="15"/>
      <c r="AC61" s="15"/>
      <c r="AD61" s="15"/>
      <c r="AE61" s="15"/>
      <c r="AF61" s="15"/>
      <c r="AG61" s="15"/>
      <c r="AH61" s="15"/>
      <c r="AI61" s="15"/>
    </row>
    <row r="62" spans="1:35" ht="14.25" customHeight="1">
      <c r="A62" s="33"/>
      <c r="B62" s="12"/>
      <c r="C62" s="12"/>
      <c r="D62" s="31">
        <f>IF(C62="",0,VLOOKUP(C62,Sheet2!$A$1:$B$101,2,FALSE))</f>
        <v>0</v>
      </c>
      <c r="E62" s="51"/>
      <c r="F62" s="52"/>
      <c r="G62" s="52"/>
      <c r="H62" s="52"/>
      <c r="I62" s="53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13"/>
      <c r="U62" s="48">
        <f t="shared" si="0"/>
        <v>0</v>
      </c>
      <c r="V62" s="48">
        <f t="shared" si="1"/>
        <v>0</v>
      </c>
      <c r="W62" s="48">
        <f t="shared" si="2"/>
        <v>0</v>
      </c>
      <c r="X62" s="48">
        <f t="shared" si="3"/>
        <v>0</v>
      </c>
      <c r="Z62" s="15"/>
      <c r="AA62" s="16"/>
      <c r="AB62" s="16"/>
      <c r="AC62" s="16"/>
      <c r="AD62" s="17"/>
      <c r="AE62" s="17"/>
      <c r="AF62" s="17"/>
      <c r="AG62" s="17"/>
      <c r="AH62" s="17"/>
      <c r="AI62" s="17"/>
    </row>
    <row r="63" spans="1:35" ht="14.25" customHeight="1">
      <c r="A63" s="33"/>
      <c r="B63" s="12"/>
      <c r="C63" s="12"/>
      <c r="D63" s="31">
        <f>IF(C63="",0,VLOOKUP(C63,Sheet2!$A$1:$B$101,2,FALSE))</f>
        <v>0</v>
      </c>
      <c r="E63" s="51"/>
      <c r="F63" s="52"/>
      <c r="G63" s="52"/>
      <c r="H63" s="52"/>
      <c r="I63" s="53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13"/>
      <c r="U63" s="48">
        <f t="shared" si="0"/>
        <v>0</v>
      </c>
      <c r="V63" s="48">
        <f t="shared" si="1"/>
        <v>0</v>
      </c>
      <c r="W63" s="48">
        <f t="shared" si="2"/>
        <v>0</v>
      </c>
      <c r="X63" s="48">
        <f t="shared" si="3"/>
        <v>0</v>
      </c>
      <c r="Z63" s="13"/>
      <c r="AA63" s="16"/>
      <c r="AB63" s="16"/>
      <c r="AC63" s="16"/>
      <c r="AD63" s="17"/>
      <c r="AE63" s="17"/>
      <c r="AF63" s="17"/>
      <c r="AG63" s="17"/>
      <c r="AH63" s="17"/>
      <c r="AI63" s="17"/>
    </row>
    <row r="64" spans="1:35" ht="14.25" customHeight="1">
      <c r="A64" s="33"/>
      <c r="B64" s="12"/>
      <c r="C64" s="12"/>
      <c r="D64" s="31">
        <f>IF(C64="",0,VLOOKUP(C64,Sheet2!$A$1:$B$101,2,FALSE))</f>
        <v>0</v>
      </c>
      <c r="E64" s="51"/>
      <c r="F64" s="52"/>
      <c r="G64" s="52"/>
      <c r="H64" s="52"/>
      <c r="I64" s="53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13"/>
      <c r="U64" s="48">
        <f t="shared" si="0"/>
        <v>0</v>
      </c>
      <c r="V64" s="48">
        <f t="shared" si="1"/>
        <v>0</v>
      </c>
      <c r="W64" s="48">
        <f t="shared" si="2"/>
        <v>0</v>
      </c>
      <c r="X64" s="48">
        <f t="shared" si="3"/>
        <v>0</v>
      </c>
      <c r="Z64" s="13"/>
      <c r="AA64" s="16"/>
      <c r="AB64" s="16"/>
      <c r="AC64" s="16"/>
      <c r="AD64" s="17"/>
      <c r="AE64" s="17"/>
      <c r="AF64" s="17"/>
      <c r="AG64" s="17"/>
      <c r="AH64" s="17"/>
      <c r="AI64" s="17"/>
    </row>
    <row r="65" spans="1:35" ht="14.25" customHeight="1">
      <c r="A65" s="33"/>
      <c r="B65" s="12"/>
      <c r="C65" s="12"/>
      <c r="D65" s="31">
        <f>IF(C65="",0,VLOOKUP(C65,Sheet2!$A$1:$B$101,2,FALSE))</f>
        <v>0</v>
      </c>
      <c r="E65" s="51"/>
      <c r="F65" s="52"/>
      <c r="G65" s="52"/>
      <c r="H65" s="52"/>
      <c r="I65" s="53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13"/>
      <c r="U65" s="48">
        <f t="shared" si="0"/>
        <v>0</v>
      </c>
      <c r="V65" s="48">
        <f t="shared" si="1"/>
        <v>0</v>
      </c>
      <c r="W65" s="48">
        <f t="shared" si="2"/>
        <v>0</v>
      </c>
      <c r="X65" s="48">
        <f t="shared" si="3"/>
        <v>0</v>
      </c>
      <c r="Z65" s="18"/>
      <c r="AA65" s="16"/>
      <c r="AB65" s="16"/>
      <c r="AC65" s="16"/>
      <c r="AD65" s="17"/>
      <c r="AE65" s="17"/>
      <c r="AF65" s="17"/>
      <c r="AG65" s="17"/>
      <c r="AH65" s="17"/>
      <c r="AI65" s="17"/>
    </row>
    <row r="66" spans="1:35" ht="14.25" customHeight="1">
      <c r="A66" s="33"/>
      <c r="B66" s="12"/>
      <c r="C66" s="12"/>
      <c r="D66" s="31">
        <f>IF(C66="",0,VLOOKUP(C66,Sheet2!$A$1:$B$101,2,FALSE))</f>
        <v>0</v>
      </c>
      <c r="E66" s="51"/>
      <c r="F66" s="52"/>
      <c r="G66" s="52"/>
      <c r="H66" s="52"/>
      <c r="I66" s="53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13"/>
      <c r="U66" s="48">
        <f t="shared" si="0"/>
        <v>0</v>
      </c>
      <c r="V66" s="48">
        <f t="shared" si="1"/>
        <v>0</v>
      </c>
      <c r="W66" s="48">
        <f t="shared" si="2"/>
        <v>0</v>
      </c>
      <c r="X66" s="48">
        <f t="shared" si="3"/>
        <v>0</v>
      </c>
      <c r="Z66" s="13"/>
      <c r="AA66" s="16"/>
      <c r="AB66" s="16"/>
      <c r="AC66" s="16"/>
      <c r="AD66" s="17"/>
      <c r="AE66" s="17"/>
      <c r="AF66" s="17"/>
      <c r="AG66" s="17"/>
      <c r="AH66" s="17"/>
      <c r="AI66" s="17"/>
    </row>
    <row r="67" spans="1:35" ht="14.25" customHeight="1">
      <c r="A67" s="33"/>
      <c r="B67" s="12"/>
      <c r="C67" s="12"/>
      <c r="D67" s="31">
        <f>IF(C67="",0,VLOOKUP(C67,Sheet2!$A$1:$B$101,2,FALSE))</f>
        <v>0</v>
      </c>
      <c r="E67" s="51"/>
      <c r="F67" s="52"/>
      <c r="G67" s="52"/>
      <c r="H67" s="52"/>
      <c r="I67" s="53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13"/>
      <c r="U67" s="48">
        <f t="shared" si="0"/>
        <v>0</v>
      </c>
      <c r="V67" s="48">
        <f t="shared" si="1"/>
        <v>0</v>
      </c>
      <c r="W67" s="48">
        <f t="shared" si="2"/>
        <v>0</v>
      </c>
      <c r="X67" s="48">
        <f t="shared" si="3"/>
        <v>0</v>
      </c>
      <c r="Z67" s="11"/>
      <c r="AA67" s="16"/>
      <c r="AB67" s="16"/>
      <c r="AC67" s="16"/>
      <c r="AD67" s="17"/>
      <c r="AE67" s="17"/>
      <c r="AF67" s="17"/>
      <c r="AG67" s="17"/>
      <c r="AH67" s="17"/>
      <c r="AI67" s="17"/>
    </row>
    <row r="68" spans="1:35" ht="14.25" customHeight="1">
      <c r="A68" s="33"/>
      <c r="B68" s="12"/>
      <c r="C68" s="12"/>
      <c r="D68" s="31">
        <f>IF(C68="",0,VLOOKUP(C68,Sheet2!$A$1:$B$101,2,FALSE))</f>
        <v>0</v>
      </c>
      <c r="E68" s="51"/>
      <c r="F68" s="52"/>
      <c r="G68" s="52"/>
      <c r="H68" s="52"/>
      <c r="I68" s="53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13"/>
      <c r="U68" s="48">
        <f t="shared" si="0"/>
        <v>0</v>
      </c>
      <c r="V68" s="48">
        <f t="shared" si="1"/>
        <v>0</v>
      </c>
      <c r="W68" s="48">
        <f t="shared" si="2"/>
        <v>0</v>
      </c>
      <c r="X68" s="48">
        <f t="shared" si="3"/>
        <v>0</v>
      </c>
      <c r="Z68" s="18"/>
      <c r="AA68" s="16"/>
      <c r="AB68" s="16"/>
      <c r="AC68" s="16"/>
      <c r="AD68" s="17"/>
      <c r="AE68" s="17"/>
      <c r="AF68" s="17"/>
      <c r="AG68" s="17"/>
      <c r="AH68" s="17"/>
      <c r="AI68" s="17"/>
    </row>
    <row r="69" spans="1:35" ht="14.25" customHeight="1">
      <c r="A69" s="33"/>
      <c r="B69" s="12"/>
      <c r="C69" s="12"/>
      <c r="D69" s="31">
        <f>IF(C69="",0,VLOOKUP(C69,Sheet2!$A$1:$B$101,2,FALSE))</f>
        <v>0</v>
      </c>
      <c r="E69" s="51"/>
      <c r="F69" s="52"/>
      <c r="G69" s="52"/>
      <c r="H69" s="52"/>
      <c r="I69" s="53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13"/>
      <c r="U69" s="48">
        <f t="shared" si="0"/>
        <v>0</v>
      </c>
      <c r="V69" s="48">
        <f t="shared" si="1"/>
        <v>0</v>
      </c>
      <c r="W69" s="48">
        <f t="shared" si="2"/>
        <v>0</v>
      </c>
      <c r="X69" s="48">
        <f t="shared" si="3"/>
        <v>0</v>
      </c>
      <c r="Z69" s="15"/>
      <c r="AA69" s="15"/>
      <c r="AB69" s="15"/>
      <c r="AC69" s="15"/>
      <c r="AD69" s="15"/>
      <c r="AE69" s="15"/>
      <c r="AF69" s="15"/>
      <c r="AG69" s="15"/>
      <c r="AH69" s="15"/>
      <c r="AI69" s="15"/>
    </row>
    <row r="70" spans="1:35" ht="14.25" customHeight="1">
      <c r="A70" s="33"/>
      <c r="B70" s="12"/>
      <c r="C70" s="12"/>
      <c r="D70" s="31">
        <f>IF(C70="",0,VLOOKUP(C70,Sheet2!$A$1:$B$101,2,FALSE))</f>
        <v>0</v>
      </c>
      <c r="E70" s="51"/>
      <c r="F70" s="52"/>
      <c r="G70" s="52"/>
      <c r="H70" s="52"/>
      <c r="I70" s="53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13"/>
      <c r="U70" s="48">
        <f t="shared" si="0"/>
        <v>0</v>
      </c>
      <c r="V70" s="48">
        <f t="shared" si="1"/>
        <v>0</v>
      </c>
      <c r="W70" s="48">
        <f t="shared" si="2"/>
        <v>0</v>
      </c>
      <c r="X70" s="48">
        <f t="shared" si="3"/>
        <v>0</v>
      </c>
      <c r="AB70" s="19"/>
      <c r="AC70" s="19"/>
      <c r="AD70" s="19"/>
      <c r="AE70" s="19"/>
      <c r="AF70" s="19"/>
      <c r="AG70" s="19"/>
      <c r="AH70" s="19"/>
      <c r="AI70" s="19"/>
    </row>
    <row r="71" spans="1:35" ht="14.25" customHeight="1">
      <c r="A71" s="33"/>
      <c r="B71" s="12"/>
      <c r="C71" s="12"/>
      <c r="D71" s="31">
        <f>IF(C71="",0,VLOOKUP(C71,Sheet2!$A$1:$B$101,2,FALSE))</f>
        <v>0</v>
      </c>
      <c r="E71" s="51"/>
      <c r="F71" s="52"/>
      <c r="G71" s="52"/>
      <c r="H71" s="52"/>
      <c r="I71" s="53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13"/>
      <c r="U71" s="48">
        <f t="shared" si="0"/>
        <v>0</v>
      </c>
      <c r="V71" s="48">
        <f t="shared" si="1"/>
        <v>0</v>
      </c>
      <c r="W71" s="48">
        <f t="shared" si="2"/>
        <v>0</v>
      </c>
      <c r="X71" s="48">
        <f t="shared" si="3"/>
        <v>0</v>
      </c>
      <c r="AB71" s="19"/>
      <c r="AC71" s="19"/>
      <c r="AD71" s="19"/>
      <c r="AE71" s="19"/>
      <c r="AF71" s="19"/>
      <c r="AG71" s="19"/>
      <c r="AH71" s="19"/>
      <c r="AI71" s="19"/>
    </row>
    <row r="72" spans="1:35" ht="14.25" customHeight="1">
      <c r="A72" s="33"/>
      <c r="B72" s="12"/>
      <c r="C72" s="12"/>
      <c r="D72" s="31">
        <f>IF(C72="",0,VLOOKUP(C72,Sheet2!$A$1:$B$101,2,FALSE))</f>
        <v>0</v>
      </c>
      <c r="E72" s="51"/>
      <c r="F72" s="52"/>
      <c r="G72" s="52"/>
      <c r="H72" s="52"/>
      <c r="I72" s="53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13"/>
      <c r="U72" s="48">
        <f t="shared" si="0"/>
        <v>0</v>
      </c>
      <c r="V72" s="48">
        <f t="shared" si="1"/>
        <v>0</v>
      </c>
      <c r="W72" s="48">
        <f t="shared" si="2"/>
        <v>0</v>
      </c>
      <c r="X72" s="48">
        <f t="shared" si="3"/>
        <v>0</v>
      </c>
      <c r="AB72" s="19"/>
      <c r="AC72" s="19"/>
      <c r="AD72" s="19"/>
      <c r="AE72" s="19"/>
      <c r="AF72" s="19"/>
      <c r="AG72" s="19"/>
      <c r="AH72" s="19"/>
      <c r="AI72" s="19"/>
    </row>
    <row r="73" spans="1:35" ht="14.25" customHeight="1">
      <c r="A73" s="33"/>
      <c r="B73" s="12"/>
      <c r="C73" s="12"/>
      <c r="D73" s="31">
        <f>IF(C73="",0,VLOOKUP(C73,Sheet2!$A$1:$B$101,2,FALSE))</f>
        <v>0</v>
      </c>
      <c r="E73" s="51"/>
      <c r="F73" s="52"/>
      <c r="G73" s="52"/>
      <c r="H73" s="52"/>
      <c r="I73" s="53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13"/>
      <c r="U73" s="48">
        <f t="shared" si="0"/>
        <v>0</v>
      </c>
      <c r="V73" s="48">
        <f t="shared" si="1"/>
        <v>0</v>
      </c>
      <c r="W73" s="48">
        <f t="shared" si="2"/>
        <v>0</v>
      </c>
      <c r="X73" s="48">
        <f t="shared" si="3"/>
        <v>0</v>
      </c>
      <c r="AB73" s="19"/>
      <c r="AC73" s="19"/>
      <c r="AD73" s="19"/>
      <c r="AE73" s="19"/>
      <c r="AF73" s="19"/>
      <c r="AG73" s="19"/>
      <c r="AH73" s="19"/>
      <c r="AI73" s="19"/>
    </row>
    <row r="74" spans="1:35" ht="14.25" customHeight="1">
      <c r="A74" s="33"/>
      <c r="B74" s="12"/>
      <c r="C74" s="12"/>
      <c r="D74" s="31">
        <f>IF(C74="",0,VLOOKUP(C74,Sheet2!$A$1:$B$101,2,FALSE))</f>
        <v>0</v>
      </c>
      <c r="E74" s="51"/>
      <c r="F74" s="52"/>
      <c r="G74" s="52"/>
      <c r="H74" s="52"/>
      <c r="I74" s="53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13"/>
      <c r="U74" s="48">
        <f aca="true" t="shared" si="4" ref="U74:U104">SUM(E74:I74)*15/2</f>
        <v>0</v>
      </c>
      <c r="V74" s="48">
        <f aca="true" t="shared" si="5" ref="V74:V104">IF(SUM(J74:R74)=0,0,IF(SUM(J74:R74)=1,10,10+5*(SUM(J74:R74)-1)))</f>
        <v>0</v>
      </c>
      <c r="W74" s="48">
        <f aca="true" t="shared" si="6" ref="W74:W104">IF(S74=0,0,15/4)</f>
        <v>0</v>
      </c>
      <c r="X74" s="48">
        <f aca="true" t="shared" si="7" ref="X74:X104">SUM(U74:W74)</f>
        <v>0</v>
      </c>
      <c r="AB74" s="19"/>
      <c r="AC74" s="19"/>
      <c r="AD74" s="19"/>
      <c r="AE74" s="19"/>
      <c r="AF74" s="19"/>
      <c r="AG74" s="19"/>
      <c r="AH74" s="19"/>
      <c r="AI74" s="19"/>
    </row>
    <row r="75" spans="1:35" ht="14.25" customHeight="1">
      <c r="A75" s="33"/>
      <c r="B75" s="12"/>
      <c r="C75" s="12"/>
      <c r="D75" s="31">
        <f>IF(C75="",0,VLOOKUP(C75,Sheet2!$A$1:$B$101,2,FALSE))</f>
        <v>0</v>
      </c>
      <c r="E75" s="51"/>
      <c r="F75" s="52"/>
      <c r="G75" s="52"/>
      <c r="H75" s="52"/>
      <c r="I75" s="53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13"/>
      <c r="U75" s="48">
        <f t="shared" si="4"/>
        <v>0</v>
      </c>
      <c r="V75" s="48">
        <f t="shared" si="5"/>
        <v>0</v>
      </c>
      <c r="W75" s="48">
        <f t="shared" si="6"/>
        <v>0</v>
      </c>
      <c r="X75" s="48">
        <f t="shared" si="7"/>
        <v>0</v>
      </c>
      <c r="AB75" s="19"/>
      <c r="AC75" s="19"/>
      <c r="AD75" s="19"/>
      <c r="AE75" s="19"/>
      <c r="AF75" s="19"/>
      <c r="AG75" s="19"/>
      <c r="AH75" s="19"/>
      <c r="AI75" s="19"/>
    </row>
    <row r="76" spans="1:35" ht="14.25" customHeight="1">
      <c r="A76" s="33"/>
      <c r="B76" s="12"/>
      <c r="C76" s="12"/>
      <c r="D76" s="31">
        <f>IF(C76="",0,VLOOKUP(C76,Sheet2!$A$1:$B$101,2,FALSE))</f>
        <v>0</v>
      </c>
      <c r="E76" s="51"/>
      <c r="F76" s="52"/>
      <c r="G76" s="52"/>
      <c r="H76" s="52"/>
      <c r="I76" s="53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13"/>
      <c r="U76" s="48">
        <f t="shared" si="4"/>
        <v>0</v>
      </c>
      <c r="V76" s="48">
        <f t="shared" si="5"/>
        <v>0</v>
      </c>
      <c r="W76" s="48">
        <f t="shared" si="6"/>
        <v>0</v>
      </c>
      <c r="X76" s="48">
        <f t="shared" si="7"/>
        <v>0</v>
      </c>
      <c r="AB76" s="19"/>
      <c r="AC76" s="19"/>
      <c r="AD76" s="19"/>
      <c r="AE76" s="19"/>
      <c r="AF76" s="19"/>
      <c r="AG76" s="19"/>
      <c r="AH76" s="19"/>
      <c r="AI76" s="19"/>
    </row>
    <row r="77" spans="1:35" ht="14.25" customHeight="1">
      <c r="A77" s="33"/>
      <c r="B77" s="12"/>
      <c r="C77" s="12"/>
      <c r="D77" s="31">
        <f>IF(C77="",0,VLOOKUP(C77,Sheet2!$A$1:$B$101,2,FALSE))</f>
        <v>0</v>
      </c>
      <c r="E77" s="51"/>
      <c r="F77" s="52"/>
      <c r="G77" s="52"/>
      <c r="H77" s="52"/>
      <c r="I77" s="53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13"/>
      <c r="U77" s="48">
        <f t="shared" si="4"/>
        <v>0</v>
      </c>
      <c r="V77" s="48">
        <f t="shared" si="5"/>
        <v>0</v>
      </c>
      <c r="W77" s="48">
        <f t="shared" si="6"/>
        <v>0</v>
      </c>
      <c r="X77" s="48">
        <f t="shared" si="7"/>
        <v>0</v>
      </c>
      <c r="AB77" s="19"/>
      <c r="AC77" s="19"/>
      <c r="AD77" s="19"/>
      <c r="AE77" s="19"/>
      <c r="AF77" s="19"/>
      <c r="AG77" s="19"/>
      <c r="AH77" s="19"/>
      <c r="AI77" s="19"/>
    </row>
    <row r="78" spans="1:35" ht="14.25" customHeight="1">
      <c r="A78" s="33"/>
      <c r="B78" s="12"/>
      <c r="C78" s="12"/>
      <c r="D78" s="31">
        <f>IF(C78="",0,VLOOKUP(C78,Sheet2!$A$1:$B$101,2,FALSE))</f>
        <v>0</v>
      </c>
      <c r="E78" s="51"/>
      <c r="F78" s="52"/>
      <c r="G78" s="52"/>
      <c r="H78" s="52"/>
      <c r="I78" s="53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13"/>
      <c r="U78" s="48">
        <f t="shared" si="4"/>
        <v>0</v>
      </c>
      <c r="V78" s="48">
        <f t="shared" si="5"/>
        <v>0</v>
      </c>
      <c r="W78" s="48">
        <f t="shared" si="6"/>
        <v>0</v>
      </c>
      <c r="X78" s="48">
        <f t="shared" si="7"/>
        <v>0</v>
      </c>
      <c r="AB78" s="20"/>
      <c r="AC78" s="20"/>
      <c r="AD78" s="20"/>
      <c r="AE78" s="20"/>
      <c r="AF78" s="20"/>
      <c r="AG78" s="20"/>
      <c r="AH78" s="20"/>
      <c r="AI78" s="20"/>
    </row>
    <row r="79" spans="1:35" ht="14.25" customHeight="1">
      <c r="A79" s="33"/>
      <c r="B79" s="12"/>
      <c r="C79" s="12"/>
      <c r="D79" s="31">
        <f>IF(C79="",0,VLOOKUP(C79,Sheet2!$A$1:$B$101,2,FALSE))</f>
        <v>0</v>
      </c>
      <c r="E79" s="51"/>
      <c r="F79" s="52"/>
      <c r="G79" s="52"/>
      <c r="H79" s="52"/>
      <c r="I79" s="53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13"/>
      <c r="U79" s="48">
        <f t="shared" si="4"/>
        <v>0</v>
      </c>
      <c r="V79" s="48">
        <f t="shared" si="5"/>
        <v>0</v>
      </c>
      <c r="W79" s="48">
        <f t="shared" si="6"/>
        <v>0</v>
      </c>
      <c r="X79" s="48">
        <f t="shared" si="7"/>
        <v>0</v>
      </c>
      <c r="AB79" s="21"/>
      <c r="AC79" s="21"/>
      <c r="AD79" s="21"/>
      <c r="AE79" s="21"/>
      <c r="AF79" s="21"/>
      <c r="AG79" s="21"/>
      <c r="AH79" s="21"/>
      <c r="AI79" s="21"/>
    </row>
    <row r="80" spans="1:35" ht="14.25" customHeight="1">
      <c r="A80" s="33"/>
      <c r="B80" s="12"/>
      <c r="C80" s="12"/>
      <c r="D80" s="31">
        <f>IF(C80="",0,VLOOKUP(C80,Sheet2!$A$1:$B$101,2,FALSE))</f>
        <v>0</v>
      </c>
      <c r="E80" s="51"/>
      <c r="F80" s="52"/>
      <c r="G80" s="52"/>
      <c r="H80" s="52"/>
      <c r="I80" s="53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13"/>
      <c r="U80" s="48">
        <f t="shared" si="4"/>
        <v>0</v>
      </c>
      <c r="V80" s="48">
        <f t="shared" si="5"/>
        <v>0</v>
      </c>
      <c r="W80" s="48">
        <f t="shared" si="6"/>
        <v>0</v>
      </c>
      <c r="X80" s="48">
        <f t="shared" si="7"/>
        <v>0</v>
      </c>
      <c r="AB80" s="19"/>
      <c r="AC80" s="19"/>
      <c r="AD80" s="19"/>
      <c r="AE80" s="19"/>
      <c r="AF80" s="19"/>
      <c r="AG80" s="19"/>
      <c r="AH80" s="19"/>
      <c r="AI80" s="19"/>
    </row>
    <row r="81" spans="1:35" ht="14.25" customHeight="1">
      <c r="A81" s="33"/>
      <c r="B81" s="12"/>
      <c r="C81" s="12"/>
      <c r="D81" s="31">
        <f>IF(C81="",0,VLOOKUP(C81,Sheet2!$A$1:$B$101,2,FALSE))</f>
        <v>0</v>
      </c>
      <c r="E81" s="51"/>
      <c r="F81" s="52"/>
      <c r="G81" s="52"/>
      <c r="H81" s="52"/>
      <c r="I81" s="53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13"/>
      <c r="U81" s="48">
        <f t="shared" si="4"/>
        <v>0</v>
      </c>
      <c r="V81" s="48">
        <f t="shared" si="5"/>
        <v>0</v>
      </c>
      <c r="W81" s="48">
        <f t="shared" si="6"/>
        <v>0</v>
      </c>
      <c r="X81" s="48">
        <f t="shared" si="7"/>
        <v>0</v>
      </c>
      <c r="Z81" s="15"/>
      <c r="AA81" s="15"/>
      <c r="AB81" s="15"/>
      <c r="AC81" s="15"/>
      <c r="AD81" s="15"/>
      <c r="AE81" s="15"/>
      <c r="AF81" s="15"/>
      <c r="AG81" s="15"/>
      <c r="AH81" s="15"/>
      <c r="AI81" s="15"/>
    </row>
    <row r="82" spans="1:35" ht="14.25" customHeight="1">
      <c r="A82" s="33"/>
      <c r="B82" s="12"/>
      <c r="C82" s="12"/>
      <c r="D82" s="31">
        <f>IF(C82="",0,VLOOKUP(C82,Sheet2!$A$1:$B$101,2,FALSE))</f>
        <v>0</v>
      </c>
      <c r="E82" s="51"/>
      <c r="F82" s="52"/>
      <c r="G82" s="52"/>
      <c r="H82" s="52"/>
      <c r="I82" s="53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13"/>
      <c r="U82" s="48">
        <f t="shared" si="4"/>
        <v>0</v>
      </c>
      <c r="V82" s="48">
        <f t="shared" si="5"/>
        <v>0</v>
      </c>
      <c r="W82" s="48">
        <f t="shared" si="6"/>
        <v>0</v>
      </c>
      <c r="X82" s="48">
        <f t="shared" si="7"/>
        <v>0</v>
      </c>
      <c r="Z82" s="15"/>
      <c r="AA82" s="15"/>
      <c r="AB82" s="15"/>
      <c r="AC82" s="15"/>
      <c r="AD82" s="15"/>
      <c r="AE82" s="15"/>
      <c r="AF82" s="15"/>
      <c r="AG82" s="15"/>
      <c r="AH82" s="15"/>
      <c r="AI82" s="17"/>
    </row>
    <row r="83" spans="1:46" ht="14.25" customHeight="1">
      <c r="A83" s="33"/>
      <c r="B83" s="12"/>
      <c r="C83" s="12"/>
      <c r="D83" s="31">
        <f>IF(C83="",0,VLOOKUP(C83,Sheet2!$A$1:$B$101,2,FALSE))</f>
        <v>0</v>
      </c>
      <c r="E83" s="51"/>
      <c r="F83" s="52"/>
      <c r="G83" s="52"/>
      <c r="H83" s="52"/>
      <c r="I83" s="53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13"/>
      <c r="U83" s="48">
        <f t="shared" si="4"/>
        <v>0</v>
      </c>
      <c r="V83" s="48">
        <f t="shared" si="5"/>
        <v>0</v>
      </c>
      <c r="W83" s="48">
        <f t="shared" si="6"/>
        <v>0</v>
      </c>
      <c r="X83" s="48">
        <f t="shared" si="7"/>
        <v>0</v>
      </c>
      <c r="Z83" s="16"/>
      <c r="AA83" s="15"/>
      <c r="AB83" s="15"/>
      <c r="AC83" s="15"/>
      <c r="AD83" s="15"/>
      <c r="AE83" s="15"/>
      <c r="AF83" s="15"/>
      <c r="AG83" s="15"/>
      <c r="AH83" s="15"/>
      <c r="AJ83" s="4"/>
      <c r="AT83" s="5"/>
    </row>
    <row r="84" spans="1:46" ht="14.25" customHeight="1">
      <c r="A84" s="33"/>
      <c r="B84" s="12"/>
      <c r="C84" s="12"/>
      <c r="D84" s="31">
        <f>IF(C84="",0,VLOOKUP(C84,Sheet2!$A$1:$B$101,2,FALSE))</f>
        <v>0</v>
      </c>
      <c r="E84" s="51"/>
      <c r="F84" s="52"/>
      <c r="G84" s="52"/>
      <c r="H84" s="52"/>
      <c r="I84" s="53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13"/>
      <c r="U84" s="48">
        <f t="shared" si="4"/>
        <v>0</v>
      </c>
      <c r="V84" s="48">
        <f t="shared" si="5"/>
        <v>0</v>
      </c>
      <c r="W84" s="48">
        <f t="shared" si="6"/>
        <v>0</v>
      </c>
      <c r="X84" s="48">
        <f t="shared" si="7"/>
        <v>0</v>
      </c>
      <c r="Z84" s="16"/>
      <c r="AA84" s="16"/>
      <c r="AB84" s="16"/>
      <c r="AC84" s="16"/>
      <c r="AD84" s="17"/>
      <c r="AE84" s="17"/>
      <c r="AF84" s="17"/>
      <c r="AG84" s="17"/>
      <c r="AH84" s="17"/>
      <c r="AJ84" s="4"/>
      <c r="AT84" s="5"/>
    </row>
    <row r="85" spans="1:46" ht="14.25" customHeight="1">
      <c r="A85" s="33"/>
      <c r="B85" s="12"/>
      <c r="C85" s="12"/>
      <c r="D85" s="31">
        <f>IF(C85="",0,VLOOKUP(C85,Sheet2!$A$1:$B$101,2,FALSE))</f>
        <v>0</v>
      </c>
      <c r="E85" s="51"/>
      <c r="F85" s="52"/>
      <c r="G85" s="52"/>
      <c r="H85" s="52"/>
      <c r="I85" s="53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13"/>
      <c r="U85" s="48">
        <f t="shared" si="4"/>
        <v>0</v>
      </c>
      <c r="V85" s="48">
        <f t="shared" si="5"/>
        <v>0</v>
      </c>
      <c r="W85" s="48">
        <f t="shared" si="6"/>
        <v>0</v>
      </c>
      <c r="X85" s="48">
        <f t="shared" si="7"/>
        <v>0</v>
      </c>
      <c r="Z85" s="16"/>
      <c r="AA85" s="16"/>
      <c r="AB85" s="16"/>
      <c r="AC85" s="17"/>
      <c r="AD85" s="17"/>
      <c r="AE85" s="17"/>
      <c r="AF85" s="17"/>
      <c r="AG85" s="17"/>
      <c r="AH85" s="17"/>
      <c r="AJ85" s="4"/>
      <c r="AT85" s="5"/>
    </row>
    <row r="86" spans="1:46" ht="14.25" customHeight="1">
      <c r="A86" s="33"/>
      <c r="B86" s="12"/>
      <c r="C86" s="12"/>
      <c r="D86" s="31">
        <f>IF(C86="",0,VLOOKUP(C86,Sheet2!$A$1:$B$101,2,FALSE))</f>
        <v>0</v>
      </c>
      <c r="E86" s="51"/>
      <c r="F86" s="52"/>
      <c r="G86" s="52"/>
      <c r="H86" s="52"/>
      <c r="I86" s="53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13"/>
      <c r="U86" s="48">
        <f t="shared" si="4"/>
        <v>0</v>
      </c>
      <c r="V86" s="48">
        <f t="shared" si="5"/>
        <v>0</v>
      </c>
      <c r="W86" s="48">
        <f t="shared" si="6"/>
        <v>0</v>
      </c>
      <c r="X86" s="48">
        <f t="shared" si="7"/>
        <v>0</v>
      </c>
      <c r="Z86" s="16"/>
      <c r="AA86" s="16"/>
      <c r="AB86" s="16"/>
      <c r="AC86" s="17"/>
      <c r="AD86" s="17"/>
      <c r="AE86" s="17"/>
      <c r="AF86" s="17"/>
      <c r="AG86" s="17"/>
      <c r="AH86" s="17"/>
      <c r="AJ86" s="4"/>
      <c r="AT86" s="5"/>
    </row>
    <row r="87" spans="1:46" ht="14.25" customHeight="1">
      <c r="A87" s="33"/>
      <c r="B87" s="12"/>
      <c r="C87" s="12"/>
      <c r="D87" s="31">
        <f>IF(C87="",0,VLOOKUP(C87,Sheet2!$A$1:$B$101,2,FALSE))</f>
        <v>0</v>
      </c>
      <c r="E87" s="51"/>
      <c r="F87" s="52"/>
      <c r="G87" s="52"/>
      <c r="H87" s="52"/>
      <c r="I87" s="53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13"/>
      <c r="U87" s="48">
        <f t="shared" si="4"/>
        <v>0</v>
      </c>
      <c r="V87" s="48">
        <f t="shared" si="5"/>
        <v>0</v>
      </c>
      <c r="W87" s="48">
        <f t="shared" si="6"/>
        <v>0</v>
      </c>
      <c r="X87" s="48">
        <f t="shared" si="7"/>
        <v>0</v>
      </c>
      <c r="Z87" s="16"/>
      <c r="AA87" s="110" t="s">
        <v>78</v>
      </c>
      <c r="AB87" s="110"/>
      <c r="AC87" s="110"/>
      <c r="AD87" s="110"/>
      <c r="AE87" s="110"/>
      <c r="AF87" s="142">
        <f>SUM(X10:X104)</f>
        <v>0</v>
      </c>
      <c r="AG87" s="142"/>
      <c r="AH87" s="17"/>
      <c r="AJ87" s="4"/>
      <c r="AT87" s="5"/>
    </row>
    <row r="88" spans="1:46" ht="14.25" customHeight="1">
      <c r="A88" s="33"/>
      <c r="B88" s="12"/>
      <c r="C88" s="12"/>
      <c r="D88" s="31">
        <f>IF(C88="",0,VLOOKUP(C88,Sheet2!$A$1:$B$101,2,FALSE))</f>
        <v>0</v>
      </c>
      <c r="E88" s="51"/>
      <c r="F88" s="52"/>
      <c r="G88" s="52"/>
      <c r="H88" s="52"/>
      <c r="I88" s="53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13"/>
      <c r="U88" s="48">
        <f t="shared" si="4"/>
        <v>0</v>
      </c>
      <c r="V88" s="48">
        <f t="shared" si="5"/>
        <v>0</v>
      </c>
      <c r="W88" s="48">
        <f t="shared" si="6"/>
        <v>0</v>
      </c>
      <c r="X88" s="48">
        <f t="shared" si="7"/>
        <v>0</v>
      </c>
      <c r="Z88" s="16"/>
      <c r="AA88" s="110"/>
      <c r="AB88" s="110"/>
      <c r="AC88" s="110"/>
      <c r="AD88" s="110"/>
      <c r="AE88" s="110"/>
      <c r="AF88" s="142"/>
      <c r="AG88" s="142"/>
      <c r="AH88" s="17"/>
      <c r="AJ88" s="4"/>
      <c r="AT88" s="5"/>
    </row>
    <row r="89" spans="1:46" ht="14.25" customHeight="1">
      <c r="A89" s="33"/>
      <c r="B89" s="12"/>
      <c r="C89" s="12"/>
      <c r="D89" s="31">
        <f>IF(C89="",0,VLOOKUP(C89,Sheet2!$A$1:$B$101,2,FALSE))</f>
        <v>0</v>
      </c>
      <c r="E89" s="51"/>
      <c r="F89" s="52"/>
      <c r="G89" s="52"/>
      <c r="H89" s="52"/>
      <c r="I89" s="53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13"/>
      <c r="U89" s="48">
        <f t="shared" si="4"/>
        <v>0</v>
      </c>
      <c r="V89" s="48">
        <f t="shared" si="5"/>
        <v>0</v>
      </c>
      <c r="W89" s="48">
        <f t="shared" si="6"/>
        <v>0</v>
      </c>
      <c r="X89" s="48">
        <f t="shared" si="7"/>
        <v>0</v>
      </c>
      <c r="Z89" s="15"/>
      <c r="AA89" s="110"/>
      <c r="AB89" s="110"/>
      <c r="AC89" s="110"/>
      <c r="AD89" s="110"/>
      <c r="AE89" s="110"/>
      <c r="AF89" s="142"/>
      <c r="AG89" s="142"/>
      <c r="AH89" s="17"/>
      <c r="AJ89" s="4"/>
      <c r="AT89" s="5"/>
    </row>
    <row r="90" spans="1:46" ht="14.25" customHeight="1">
      <c r="A90" s="33"/>
      <c r="B90" s="12"/>
      <c r="C90" s="12"/>
      <c r="D90" s="31">
        <f>IF(C90="",0,VLOOKUP(C90,Sheet2!$A$1:$B$101,2,FALSE))</f>
        <v>0</v>
      </c>
      <c r="E90" s="51"/>
      <c r="F90" s="52"/>
      <c r="G90" s="52"/>
      <c r="H90" s="52"/>
      <c r="I90" s="53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13"/>
      <c r="U90" s="48">
        <f t="shared" si="4"/>
        <v>0</v>
      </c>
      <c r="V90" s="48">
        <f t="shared" si="5"/>
        <v>0</v>
      </c>
      <c r="W90" s="48">
        <f t="shared" si="6"/>
        <v>0</v>
      </c>
      <c r="X90" s="48">
        <f t="shared" si="7"/>
        <v>0</v>
      </c>
      <c r="AA90" s="110" t="s">
        <v>79</v>
      </c>
      <c r="AB90" s="110"/>
      <c r="AC90" s="110"/>
      <c r="AD90" s="110"/>
      <c r="AE90" s="110"/>
      <c r="AF90" s="142">
        <f>AB16</f>
        <v>0</v>
      </c>
      <c r="AG90" s="142"/>
      <c r="AH90" s="17"/>
      <c r="AJ90" s="4"/>
      <c r="AT90" s="5"/>
    </row>
    <row r="91" spans="1:46" ht="14.25" customHeight="1">
      <c r="A91" s="33"/>
      <c r="B91" s="12"/>
      <c r="C91" s="12"/>
      <c r="D91" s="31">
        <f>IF(C91="",0,VLOOKUP(C91,Sheet2!$A$1:$B$101,2,FALSE))</f>
        <v>0</v>
      </c>
      <c r="E91" s="51"/>
      <c r="F91" s="52"/>
      <c r="G91" s="52"/>
      <c r="H91" s="52"/>
      <c r="I91" s="53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13"/>
      <c r="U91" s="48">
        <f t="shared" si="4"/>
        <v>0</v>
      </c>
      <c r="V91" s="48">
        <f t="shared" si="5"/>
        <v>0</v>
      </c>
      <c r="W91" s="48">
        <f t="shared" si="6"/>
        <v>0</v>
      </c>
      <c r="X91" s="48">
        <f t="shared" si="7"/>
        <v>0</v>
      </c>
      <c r="AA91" s="110"/>
      <c r="AB91" s="110"/>
      <c r="AC91" s="110"/>
      <c r="AD91" s="110"/>
      <c r="AE91" s="110"/>
      <c r="AF91" s="142"/>
      <c r="AG91" s="142"/>
      <c r="AH91" s="15"/>
      <c r="AJ91" s="4"/>
      <c r="AT91" s="5"/>
    </row>
    <row r="92" spans="1:46" ht="14.25" customHeight="1">
      <c r="A92" s="33"/>
      <c r="B92" s="12"/>
      <c r="C92" s="12"/>
      <c r="D92" s="31">
        <f>IF(C92="",0,VLOOKUP(C92,Sheet2!$A$1:$B$101,2,FALSE))</f>
        <v>0</v>
      </c>
      <c r="E92" s="51"/>
      <c r="F92" s="52"/>
      <c r="G92" s="52"/>
      <c r="H92" s="52"/>
      <c r="I92" s="53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13"/>
      <c r="U92" s="48">
        <f t="shared" si="4"/>
        <v>0</v>
      </c>
      <c r="V92" s="48">
        <f t="shared" si="5"/>
        <v>0</v>
      </c>
      <c r="W92" s="48">
        <f t="shared" si="6"/>
        <v>0</v>
      </c>
      <c r="X92" s="48">
        <f t="shared" si="7"/>
        <v>0</v>
      </c>
      <c r="AA92" s="110"/>
      <c r="AB92" s="110"/>
      <c r="AC92" s="110"/>
      <c r="AD92" s="110"/>
      <c r="AE92" s="110"/>
      <c r="AF92" s="142"/>
      <c r="AG92" s="142"/>
      <c r="AH92" s="19"/>
      <c r="AJ92" s="4"/>
      <c r="AT92" s="5"/>
    </row>
    <row r="93" spans="1:46" ht="14.25" customHeight="1">
      <c r="A93" s="33"/>
      <c r="B93" s="12"/>
      <c r="C93" s="12"/>
      <c r="D93" s="31">
        <f>IF(C93="",0,VLOOKUP(C93,Sheet2!$A$1:$B$101,2,FALSE))</f>
        <v>0</v>
      </c>
      <c r="E93" s="51"/>
      <c r="F93" s="52"/>
      <c r="G93" s="52"/>
      <c r="H93" s="52"/>
      <c r="I93" s="53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13"/>
      <c r="U93" s="48">
        <f t="shared" si="4"/>
        <v>0</v>
      </c>
      <c r="V93" s="48">
        <f t="shared" si="5"/>
        <v>0</v>
      </c>
      <c r="W93" s="48">
        <f t="shared" si="6"/>
        <v>0</v>
      </c>
      <c r="X93" s="48">
        <f t="shared" si="7"/>
        <v>0</v>
      </c>
      <c r="AA93" s="110" t="s">
        <v>80</v>
      </c>
      <c r="AB93" s="110"/>
      <c r="AC93" s="110"/>
      <c r="AD93" s="110"/>
      <c r="AE93" s="110"/>
      <c r="AF93" s="142">
        <f>AD16</f>
        <v>0</v>
      </c>
      <c r="AG93" s="142"/>
      <c r="AH93" s="19"/>
      <c r="AJ93" s="4"/>
      <c r="AT93" s="5"/>
    </row>
    <row r="94" spans="1:46" ht="14.25" customHeight="1">
      <c r="A94" s="33"/>
      <c r="B94" s="12"/>
      <c r="C94" s="12"/>
      <c r="D94" s="31">
        <f>IF(C94="",0,VLOOKUP(C94,Sheet2!$A$1:$B$101,2,FALSE))</f>
        <v>0</v>
      </c>
      <c r="E94" s="51"/>
      <c r="F94" s="52"/>
      <c r="G94" s="52"/>
      <c r="H94" s="52"/>
      <c r="I94" s="53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13"/>
      <c r="U94" s="48">
        <f t="shared" si="4"/>
        <v>0</v>
      </c>
      <c r="V94" s="48">
        <f t="shared" si="5"/>
        <v>0</v>
      </c>
      <c r="W94" s="48">
        <f t="shared" si="6"/>
        <v>0</v>
      </c>
      <c r="X94" s="48">
        <f t="shared" si="7"/>
        <v>0</v>
      </c>
      <c r="AA94" s="110"/>
      <c r="AB94" s="110"/>
      <c r="AC94" s="110"/>
      <c r="AD94" s="110"/>
      <c r="AE94" s="110"/>
      <c r="AF94" s="142"/>
      <c r="AG94" s="142"/>
      <c r="AH94" s="19"/>
      <c r="AJ94" s="4"/>
      <c r="AT94" s="5"/>
    </row>
    <row r="95" spans="1:46" ht="14.25" customHeight="1">
      <c r="A95" s="33"/>
      <c r="B95" s="12"/>
      <c r="C95" s="12"/>
      <c r="D95" s="31">
        <f>IF(C95="",0,VLOOKUP(C95,Sheet2!$A$1:$B$101,2,FALSE))</f>
        <v>0</v>
      </c>
      <c r="E95" s="51"/>
      <c r="F95" s="52"/>
      <c r="G95" s="52"/>
      <c r="H95" s="52"/>
      <c r="I95" s="53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13"/>
      <c r="U95" s="48">
        <f t="shared" si="4"/>
        <v>0</v>
      </c>
      <c r="V95" s="48">
        <f t="shared" si="5"/>
        <v>0</v>
      </c>
      <c r="W95" s="48">
        <f t="shared" si="6"/>
        <v>0</v>
      </c>
      <c r="X95" s="48">
        <f t="shared" si="7"/>
        <v>0</v>
      </c>
      <c r="AA95" s="110"/>
      <c r="AB95" s="110"/>
      <c r="AC95" s="110"/>
      <c r="AD95" s="110"/>
      <c r="AE95" s="110"/>
      <c r="AF95" s="142"/>
      <c r="AG95" s="142"/>
      <c r="AH95" s="19"/>
      <c r="AJ95" s="4"/>
      <c r="AT95" s="5"/>
    </row>
    <row r="96" spans="1:46" ht="14.25" customHeight="1">
      <c r="A96" s="33"/>
      <c r="B96" s="12"/>
      <c r="C96" s="12"/>
      <c r="D96" s="31">
        <f>IF(C96="",0,VLOOKUP(C96,Sheet2!$A$1:$B$101,2,FALSE))</f>
        <v>0</v>
      </c>
      <c r="E96" s="51"/>
      <c r="F96" s="52"/>
      <c r="G96" s="52"/>
      <c r="H96" s="52"/>
      <c r="I96" s="53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13"/>
      <c r="U96" s="48">
        <f t="shared" si="4"/>
        <v>0</v>
      </c>
      <c r="V96" s="48">
        <f t="shared" si="5"/>
        <v>0</v>
      </c>
      <c r="W96" s="48">
        <f t="shared" si="6"/>
        <v>0</v>
      </c>
      <c r="X96" s="48">
        <f t="shared" si="7"/>
        <v>0</v>
      </c>
      <c r="AA96" s="110" t="s">
        <v>81</v>
      </c>
      <c r="AB96" s="110"/>
      <c r="AC96" s="110"/>
      <c r="AD96" s="110"/>
      <c r="AE96" s="110"/>
      <c r="AF96" s="142">
        <f>AF16</f>
        <v>0</v>
      </c>
      <c r="AG96" s="142"/>
      <c r="AH96" s="19"/>
      <c r="AJ96" s="4"/>
      <c r="AT96" s="5"/>
    </row>
    <row r="97" spans="1:46" ht="14.25" customHeight="1">
      <c r="A97" s="33"/>
      <c r="B97" s="12"/>
      <c r="C97" s="12"/>
      <c r="D97" s="31">
        <f>IF(C97="",0,VLOOKUP(C97,Sheet2!$A$1:$B$101,2,FALSE))</f>
        <v>0</v>
      </c>
      <c r="E97" s="51"/>
      <c r="F97" s="52"/>
      <c r="G97" s="52"/>
      <c r="H97" s="52"/>
      <c r="I97" s="53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13"/>
      <c r="U97" s="48">
        <f t="shared" si="4"/>
        <v>0</v>
      </c>
      <c r="V97" s="48">
        <f t="shared" si="5"/>
        <v>0</v>
      </c>
      <c r="W97" s="48">
        <f t="shared" si="6"/>
        <v>0</v>
      </c>
      <c r="X97" s="48">
        <f t="shared" si="7"/>
        <v>0</v>
      </c>
      <c r="AA97" s="110"/>
      <c r="AB97" s="110"/>
      <c r="AC97" s="110"/>
      <c r="AD97" s="110"/>
      <c r="AE97" s="110"/>
      <c r="AF97" s="142"/>
      <c r="AG97" s="142"/>
      <c r="AH97" s="19"/>
      <c r="AJ97" s="4"/>
      <c r="AT97" s="5"/>
    </row>
    <row r="98" spans="1:46" ht="14.25" customHeight="1">
      <c r="A98" s="33"/>
      <c r="B98" s="12"/>
      <c r="C98" s="12"/>
      <c r="D98" s="31">
        <f>IF(C98="",0,VLOOKUP(C98,Sheet2!$A$1:$B$101,2,FALSE))</f>
        <v>0</v>
      </c>
      <c r="E98" s="51"/>
      <c r="F98" s="52"/>
      <c r="G98" s="52"/>
      <c r="H98" s="52"/>
      <c r="I98" s="53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13"/>
      <c r="U98" s="48">
        <f t="shared" si="4"/>
        <v>0</v>
      </c>
      <c r="V98" s="48">
        <f t="shared" si="5"/>
        <v>0</v>
      </c>
      <c r="W98" s="48">
        <f t="shared" si="6"/>
        <v>0</v>
      </c>
      <c r="X98" s="48">
        <f t="shared" si="7"/>
        <v>0</v>
      </c>
      <c r="AA98" s="110"/>
      <c r="AB98" s="110"/>
      <c r="AC98" s="110"/>
      <c r="AD98" s="110"/>
      <c r="AE98" s="110"/>
      <c r="AF98" s="142"/>
      <c r="AG98" s="142"/>
      <c r="AH98" s="19"/>
      <c r="AJ98" s="4"/>
      <c r="AT98" s="5"/>
    </row>
    <row r="99" spans="1:46" ht="14.25" customHeight="1">
      <c r="A99" s="33"/>
      <c r="B99" s="12"/>
      <c r="C99" s="12"/>
      <c r="D99" s="31">
        <f>IF(C99="",0,VLOOKUP(C99,Sheet2!$A$1:$B$101,2,FALSE))</f>
        <v>0</v>
      </c>
      <c r="E99" s="51"/>
      <c r="F99" s="52"/>
      <c r="G99" s="52"/>
      <c r="H99" s="52"/>
      <c r="I99" s="53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13"/>
      <c r="U99" s="48">
        <f t="shared" si="4"/>
        <v>0</v>
      </c>
      <c r="V99" s="48">
        <f t="shared" si="5"/>
        <v>0</v>
      </c>
      <c r="W99" s="48">
        <f t="shared" si="6"/>
        <v>0</v>
      </c>
      <c r="X99" s="48">
        <f t="shared" si="7"/>
        <v>0</v>
      </c>
      <c r="AA99" s="110" t="s">
        <v>82</v>
      </c>
      <c r="AB99" s="110"/>
      <c r="AC99" s="110"/>
      <c r="AD99" s="110"/>
      <c r="AE99" s="110"/>
      <c r="AF99" s="142">
        <f>AH16</f>
        <v>0</v>
      </c>
      <c r="AG99" s="142"/>
      <c r="AH99" s="19"/>
      <c r="AJ99" s="4"/>
      <c r="AT99" s="5"/>
    </row>
    <row r="100" spans="1:46" ht="14.25" customHeight="1">
      <c r="A100" s="33"/>
      <c r="B100" s="12"/>
      <c r="C100" s="12"/>
      <c r="D100" s="31">
        <f>IF(C100="",0,VLOOKUP(C100,Sheet2!$A$1:$B$101,2,FALSE))</f>
        <v>0</v>
      </c>
      <c r="E100" s="51"/>
      <c r="F100" s="52"/>
      <c r="G100" s="52"/>
      <c r="H100" s="52"/>
      <c r="I100" s="53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13"/>
      <c r="U100" s="48">
        <f t="shared" si="4"/>
        <v>0</v>
      </c>
      <c r="V100" s="48">
        <f t="shared" si="5"/>
        <v>0</v>
      </c>
      <c r="W100" s="48">
        <f t="shared" si="6"/>
        <v>0</v>
      </c>
      <c r="X100" s="48">
        <f t="shared" si="7"/>
        <v>0</v>
      </c>
      <c r="AA100" s="110"/>
      <c r="AB100" s="110"/>
      <c r="AC100" s="110"/>
      <c r="AD100" s="110"/>
      <c r="AE100" s="110"/>
      <c r="AF100" s="142"/>
      <c r="AG100" s="142"/>
      <c r="AH100" s="19"/>
      <c r="AJ100" s="4"/>
      <c r="AT100" s="5"/>
    </row>
    <row r="101" spans="1:46" ht="14.25" customHeight="1">
      <c r="A101" s="33"/>
      <c r="B101" s="12"/>
      <c r="C101" s="12"/>
      <c r="D101" s="31">
        <f>IF(C101="",0,VLOOKUP(C101,Sheet2!$A$1:$B$101,2,FALSE))</f>
        <v>0</v>
      </c>
      <c r="E101" s="51"/>
      <c r="F101" s="52"/>
      <c r="G101" s="52"/>
      <c r="H101" s="52"/>
      <c r="I101" s="53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13"/>
      <c r="U101" s="48">
        <f t="shared" si="4"/>
        <v>0</v>
      </c>
      <c r="V101" s="48">
        <f t="shared" si="5"/>
        <v>0</v>
      </c>
      <c r="W101" s="48">
        <f t="shared" si="6"/>
        <v>0</v>
      </c>
      <c r="X101" s="48">
        <f t="shared" si="7"/>
        <v>0</v>
      </c>
      <c r="AA101" s="110"/>
      <c r="AB101" s="110"/>
      <c r="AC101" s="110"/>
      <c r="AD101" s="110"/>
      <c r="AE101" s="110"/>
      <c r="AF101" s="142"/>
      <c r="AG101" s="142"/>
      <c r="AH101" s="19"/>
      <c r="AJ101" s="4"/>
      <c r="AT101" s="5"/>
    </row>
    <row r="102" spans="1:46" ht="14.25" customHeight="1">
      <c r="A102" s="33"/>
      <c r="B102" s="12"/>
      <c r="C102" s="12"/>
      <c r="D102" s="31">
        <f>IF(C102="",0,VLOOKUP(C102,Sheet2!$A$1:$B$101,2,FALSE))</f>
        <v>0</v>
      </c>
      <c r="E102" s="51"/>
      <c r="F102" s="52"/>
      <c r="G102" s="52"/>
      <c r="H102" s="52"/>
      <c r="I102" s="53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13"/>
      <c r="U102" s="48">
        <f t="shared" si="4"/>
        <v>0</v>
      </c>
      <c r="V102" s="48">
        <f t="shared" si="5"/>
        <v>0</v>
      </c>
      <c r="W102" s="48">
        <f t="shared" si="6"/>
        <v>0</v>
      </c>
      <c r="X102" s="48">
        <f t="shared" si="7"/>
        <v>0</v>
      </c>
      <c r="AA102" s="148" t="s">
        <v>72</v>
      </c>
      <c r="AB102" s="148"/>
      <c r="AC102" s="148"/>
      <c r="AD102" s="148"/>
      <c r="AE102" s="148"/>
      <c r="AF102" s="142">
        <f>SUM(AF87:AG101)</f>
        <v>0</v>
      </c>
      <c r="AG102" s="142"/>
      <c r="AH102" s="19"/>
      <c r="AJ102" s="4"/>
      <c r="AT102" s="5"/>
    </row>
    <row r="103" spans="1:46" ht="14.25" customHeight="1">
      <c r="A103" s="33"/>
      <c r="B103" s="12"/>
      <c r="C103" s="12"/>
      <c r="D103" s="31">
        <f>IF(C103="",0,VLOOKUP(C103,Sheet2!$A$1:$B$101,2,FALSE))</f>
        <v>0</v>
      </c>
      <c r="E103" s="51"/>
      <c r="F103" s="52"/>
      <c r="G103" s="52"/>
      <c r="H103" s="52"/>
      <c r="I103" s="53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13"/>
      <c r="U103" s="48">
        <f t="shared" si="4"/>
        <v>0</v>
      </c>
      <c r="V103" s="48">
        <f t="shared" si="5"/>
        <v>0</v>
      </c>
      <c r="W103" s="48">
        <f t="shared" si="6"/>
        <v>0</v>
      </c>
      <c r="X103" s="48">
        <f t="shared" si="7"/>
        <v>0</v>
      </c>
      <c r="Z103" s="23"/>
      <c r="AA103" s="148"/>
      <c r="AB103" s="148"/>
      <c r="AC103" s="148"/>
      <c r="AD103" s="148"/>
      <c r="AE103" s="148"/>
      <c r="AF103" s="142"/>
      <c r="AG103" s="142"/>
      <c r="AH103" s="19"/>
      <c r="AJ103" s="4"/>
      <c r="AT103" s="5"/>
    </row>
    <row r="104" spans="1:46" ht="14.25" customHeight="1">
      <c r="A104" s="33"/>
      <c r="B104" s="12"/>
      <c r="C104" s="12"/>
      <c r="D104" s="31">
        <f>IF(C104="",0,VLOOKUP(C104,Sheet2!$A$1:$B$101,2,FALSE))</f>
        <v>0</v>
      </c>
      <c r="E104" s="51"/>
      <c r="F104" s="52"/>
      <c r="G104" s="52"/>
      <c r="H104" s="52"/>
      <c r="I104" s="53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13"/>
      <c r="U104" s="48">
        <f t="shared" si="4"/>
        <v>0</v>
      </c>
      <c r="V104" s="48">
        <f t="shared" si="5"/>
        <v>0</v>
      </c>
      <c r="W104" s="48">
        <f t="shared" si="6"/>
        <v>0</v>
      </c>
      <c r="X104" s="48">
        <f t="shared" si="7"/>
        <v>0</v>
      </c>
      <c r="Z104" s="23"/>
      <c r="AA104" s="148"/>
      <c r="AB104" s="148"/>
      <c r="AC104" s="148"/>
      <c r="AD104" s="148"/>
      <c r="AE104" s="148"/>
      <c r="AF104" s="142"/>
      <c r="AG104" s="142"/>
      <c r="AJ104" s="4"/>
      <c r="AT104" s="5"/>
    </row>
    <row r="105" spans="1:47" s="23" customFormat="1" ht="23.25" customHeight="1">
      <c r="A105" s="46" t="s">
        <v>19</v>
      </c>
      <c r="B105" s="113"/>
      <c r="C105" s="113"/>
      <c r="D105" s="113"/>
      <c r="E105" s="113"/>
      <c r="F105" s="113"/>
      <c r="G105" s="113"/>
      <c r="H105" s="113"/>
      <c r="I105" s="113"/>
      <c r="J105" s="100" t="s">
        <v>60</v>
      </c>
      <c r="K105" s="100"/>
      <c r="L105" s="100"/>
      <c r="M105" s="100"/>
      <c r="N105" s="109"/>
      <c r="O105" s="109"/>
      <c r="P105" s="109"/>
      <c r="Q105" s="109"/>
      <c r="R105" s="109"/>
      <c r="S105" s="109"/>
      <c r="T105" s="22"/>
      <c r="U105" s="22"/>
      <c r="V105" s="22"/>
      <c r="W105" s="22"/>
      <c r="Z105" s="25"/>
      <c r="AL105" s="4"/>
      <c r="AO105" s="4"/>
      <c r="AP105" s="4"/>
      <c r="AQ105" s="4"/>
      <c r="AR105" s="4"/>
      <c r="AS105" s="4"/>
      <c r="AT105" s="4"/>
      <c r="AU105" s="4"/>
    </row>
    <row r="106" spans="1:47" s="23" customFormat="1" ht="23.25" customHeight="1">
      <c r="A106" s="46" t="s">
        <v>20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24"/>
      <c r="U106" s="24"/>
      <c r="V106" s="24"/>
      <c r="W106" s="24"/>
      <c r="X106" s="24"/>
      <c r="Y106" s="24"/>
      <c r="Z106" s="25"/>
      <c r="AL106" s="4"/>
      <c r="AO106" s="4"/>
      <c r="AP106" s="4"/>
      <c r="AQ106" s="4"/>
      <c r="AR106" s="4"/>
      <c r="AS106" s="4"/>
      <c r="AT106" s="4"/>
      <c r="AU106" s="4"/>
    </row>
    <row r="107" spans="1:47" s="23" customFormat="1" ht="23.25" customHeight="1">
      <c r="A107" s="46" t="s">
        <v>21</v>
      </c>
      <c r="B107" s="99"/>
      <c r="C107" s="99"/>
      <c r="D107" s="99"/>
      <c r="E107" s="99"/>
      <c r="F107" s="99"/>
      <c r="G107" s="99"/>
      <c r="H107" s="95" t="s">
        <v>39</v>
      </c>
      <c r="I107" s="95"/>
      <c r="J107" s="95"/>
      <c r="K107" s="99"/>
      <c r="L107" s="99"/>
      <c r="M107" s="99"/>
      <c r="N107" s="99"/>
      <c r="O107" s="99"/>
      <c r="P107" s="99"/>
      <c r="Q107" s="99"/>
      <c r="R107" s="99"/>
      <c r="S107" s="99"/>
      <c r="T107" s="25"/>
      <c r="U107" s="25"/>
      <c r="V107" s="25"/>
      <c r="W107" s="25"/>
      <c r="X107" s="25"/>
      <c r="Y107" s="25"/>
      <c r="Z107" s="28"/>
      <c r="AI107" s="5"/>
      <c r="AL107" s="26"/>
      <c r="AO107" s="26"/>
      <c r="AP107" s="26"/>
      <c r="AQ107" s="26"/>
      <c r="AR107" s="26"/>
      <c r="AS107" s="26"/>
      <c r="AT107" s="26"/>
      <c r="AU107" s="26"/>
    </row>
    <row r="108" spans="1:47" s="23" customFormat="1" ht="23.25" customHeight="1">
      <c r="A108" s="46" t="s">
        <v>22</v>
      </c>
      <c r="B108" s="98"/>
      <c r="C108" s="98"/>
      <c r="D108" s="98"/>
      <c r="E108" s="98"/>
      <c r="F108" s="98"/>
      <c r="G108" s="98"/>
      <c r="H108" s="98"/>
      <c r="I108" s="98"/>
      <c r="J108" s="27"/>
      <c r="K108" s="95" t="s">
        <v>43</v>
      </c>
      <c r="L108" s="95"/>
      <c r="M108" s="96"/>
      <c r="N108" s="96"/>
      <c r="O108" s="96"/>
      <c r="P108" s="96"/>
      <c r="Q108" s="96"/>
      <c r="R108" s="96"/>
      <c r="S108" s="96"/>
      <c r="T108" s="25"/>
      <c r="U108" s="25"/>
      <c r="V108" s="25"/>
      <c r="W108" s="25"/>
      <c r="X108" s="25"/>
      <c r="Y108" s="25"/>
      <c r="Z108" s="29"/>
      <c r="AI108" s="5"/>
      <c r="AL108" s="26"/>
      <c r="AO108" s="26"/>
      <c r="AP108" s="26"/>
      <c r="AQ108" s="26"/>
      <c r="AR108" s="26"/>
      <c r="AS108" s="26"/>
      <c r="AT108" s="26"/>
      <c r="AU108" s="26"/>
    </row>
    <row r="109" spans="1:47" ht="27" customHeight="1">
      <c r="A109" s="91" t="s">
        <v>53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74"/>
      <c r="U109" s="28"/>
      <c r="V109" s="28"/>
      <c r="W109" s="28"/>
      <c r="X109" s="28"/>
      <c r="Y109" s="28"/>
      <c r="Z109" s="36"/>
      <c r="AI109" s="23"/>
      <c r="AK109" s="5"/>
      <c r="AU109" s="4"/>
    </row>
    <row r="110" spans="1:47" ht="27" customHeight="1">
      <c r="A110" s="92" t="s">
        <v>58</v>
      </c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5"/>
      <c r="U110" s="35"/>
      <c r="V110" s="35"/>
      <c r="W110" s="35"/>
      <c r="X110" s="35"/>
      <c r="Y110" s="29"/>
      <c r="Z110" s="36"/>
      <c r="AI110" s="23"/>
      <c r="AK110" s="5"/>
      <c r="AU110" s="4"/>
    </row>
    <row r="111" spans="1:47" s="23" customFormat="1" ht="18" customHeight="1">
      <c r="A111" s="76" t="s">
        <v>59</v>
      </c>
      <c r="B111" s="77"/>
      <c r="C111" s="77"/>
      <c r="D111" s="78"/>
      <c r="E111" s="79"/>
      <c r="F111" s="80"/>
      <c r="G111" s="81"/>
      <c r="H111" s="80"/>
      <c r="I111" s="80"/>
      <c r="J111" s="82" t="s">
        <v>23</v>
      </c>
      <c r="K111" s="82"/>
      <c r="L111" s="82"/>
      <c r="M111" s="82"/>
      <c r="N111" s="82"/>
      <c r="O111" s="82"/>
      <c r="P111" s="82"/>
      <c r="Q111" s="82"/>
      <c r="R111" s="83"/>
      <c r="S111" s="80"/>
      <c r="T111" s="36"/>
      <c r="U111" s="36"/>
      <c r="V111" s="36"/>
      <c r="W111" s="36"/>
      <c r="X111" s="36"/>
      <c r="Y111" s="36"/>
      <c r="Z111" s="37"/>
      <c r="AA111" s="60"/>
      <c r="AL111" s="4"/>
      <c r="AM111" s="4"/>
      <c r="AN111" s="4"/>
      <c r="AO111" s="4"/>
      <c r="AP111" s="4"/>
      <c r="AQ111" s="4"/>
      <c r="AR111" s="4"/>
      <c r="AS111" s="4"/>
      <c r="AT111" s="4"/>
      <c r="AU111" s="4"/>
    </row>
    <row r="112" spans="1:47" s="23" customFormat="1" ht="18" customHeight="1">
      <c r="A112" s="81"/>
      <c r="B112" s="79"/>
      <c r="C112" s="79"/>
      <c r="D112" s="84"/>
      <c r="E112" s="79"/>
      <c r="F112" s="80"/>
      <c r="G112" s="80"/>
      <c r="H112" s="80"/>
      <c r="I112" s="80"/>
      <c r="J112" s="83" t="s">
        <v>25</v>
      </c>
      <c r="K112" s="83"/>
      <c r="L112" s="83"/>
      <c r="M112" s="83"/>
      <c r="N112" s="83"/>
      <c r="O112" s="83"/>
      <c r="P112" s="83"/>
      <c r="Q112" s="83"/>
      <c r="R112" s="83"/>
      <c r="S112" s="80"/>
      <c r="T112" s="36"/>
      <c r="U112" s="36"/>
      <c r="V112" s="36"/>
      <c r="W112" s="36"/>
      <c r="X112" s="36"/>
      <c r="Y112" s="36"/>
      <c r="Z112" s="39"/>
      <c r="AI112" s="38"/>
      <c r="AL112" s="4"/>
      <c r="AM112" s="4"/>
      <c r="AN112" s="4"/>
      <c r="AO112" s="4"/>
      <c r="AP112" s="4"/>
      <c r="AQ112" s="4"/>
      <c r="AR112" s="4"/>
      <c r="AS112" s="4"/>
      <c r="AT112" s="4"/>
      <c r="AU112" s="4"/>
    </row>
    <row r="113" spans="1:47" s="23" customFormat="1" ht="18" customHeight="1">
      <c r="A113" s="80"/>
      <c r="B113" s="80"/>
      <c r="C113" s="80"/>
      <c r="D113" s="84"/>
      <c r="E113" s="80"/>
      <c r="F113" s="80"/>
      <c r="G113" s="80"/>
      <c r="H113" s="80"/>
      <c r="I113" s="80"/>
      <c r="J113" s="82" t="s">
        <v>24</v>
      </c>
      <c r="K113" s="82"/>
      <c r="L113" s="82"/>
      <c r="M113" s="82"/>
      <c r="N113" s="82"/>
      <c r="O113" s="82"/>
      <c r="P113" s="82"/>
      <c r="Q113" s="82"/>
      <c r="R113" s="82"/>
      <c r="S113" s="85"/>
      <c r="T113" s="37"/>
      <c r="U113" s="37"/>
      <c r="V113" s="37"/>
      <c r="W113" s="37"/>
      <c r="X113" s="37"/>
      <c r="Y113" s="37"/>
      <c r="Z113" s="10"/>
      <c r="AL113" s="4"/>
      <c r="AM113" s="4"/>
      <c r="AN113" s="4"/>
      <c r="AO113" s="4"/>
      <c r="AP113" s="4"/>
      <c r="AQ113" s="4"/>
      <c r="AR113" s="4"/>
      <c r="AS113" s="4"/>
      <c r="AT113" s="4"/>
      <c r="AU113" s="4"/>
    </row>
    <row r="114" spans="1:47" s="38" customFormat="1" ht="54" customHeight="1" thickBot="1">
      <c r="A114" s="86" t="s">
        <v>56</v>
      </c>
      <c r="B114" s="94" t="s">
        <v>83</v>
      </c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39"/>
      <c r="U114" s="39"/>
      <c r="V114" s="39"/>
      <c r="W114" s="39"/>
      <c r="X114" s="39"/>
      <c r="Y114" s="39"/>
      <c r="Z114" s="39"/>
      <c r="AA114" s="3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</row>
    <row r="115" spans="1:49" ht="18" customHeight="1" thickBot="1">
      <c r="A115" s="88" t="s">
        <v>73</v>
      </c>
      <c r="B115" s="88"/>
      <c r="C115" s="88"/>
      <c r="D115" s="88"/>
      <c r="E115" s="88"/>
      <c r="F115" s="88"/>
      <c r="G115" s="88"/>
      <c r="H115" s="88"/>
      <c r="I115" s="88"/>
      <c r="J115" s="89" t="s">
        <v>65</v>
      </c>
      <c r="K115" s="89"/>
      <c r="L115" s="89"/>
      <c r="M115" s="89"/>
      <c r="N115" s="89"/>
      <c r="O115" s="89"/>
      <c r="P115" s="89"/>
      <c r="Q115" s="89"/>
      <c r="R115" s="89"/>
      <c r="S115" s="89"/>
      <c r="T115" s="61"/>
      <c r="U115" s="56"/>
      <c r="V115" s="56"/>
      <c r="W115" s="56"/>
      <c r="AA115" s="38"/>
      <c r="AB115" s="38"/>
      <c r="AC115" s="38"/>
      <c r="AD115" s="38"/>
      <c r="AE115" s="38"/>
      <c r="AF115" s="38"/>
      <c r="AG115" s="38"/>
      <c r="AH115" s="38"/>
      <c r="AK115" s="5"/>
      <c r="AL115" s="5"/>
      <c r="AM115" s="5"/>
      <c r="AU115" s="4"/>
      <c r="AV115" s="4"/>
      <c r="AW115" s="4"/>
    </row>
    <row r="116" spans="1:19" ht="18" customHeight="1" thickBot="1">
      <c r="A116" s="88"/>
      <c r="B116" s="88"/>
      <c r="C116" s="88"/>
      <c r="D116" s="88"/>
      <c r="E116" s="88"/>
      <c r="F116" s="88"/>
      <c r="G116" s="88"/>
      <c r="H116" s="88"/>
      <c r="I116" s="88"/>
      <c r="J116" s="90" t="s">
        <v>66</v>
      </c>
      <c r="K116" s="90"/>
      <c r="L116" s="90"/>
      <c r="M116" s="90"/>
      <c r="N116" s="90"/>
      <c r="O116" s="90"/>
      <c r="P116" s="90"/>
      <c r="Q116" s="90"/>
      <c r="R116" s="90"/>
      <c r="S116" s="90"/>
    </row>
  </sheetData>
  <sheetProtection password="A318" sheet="1" insertRows="0" selectLockedCells="1"/>
  <mergeCells count="72">
    <mergeCell ref="AF16:AG16"/>
    <mergeCell ref="AF93:AG95"/>
    <mergeCell ref="AF90:AG92"/>
    <mergeCell ref="AA102:AE104"/>
    <mergeCell ref="AF102:AG104"/>
    <mergeCell ref="AA99:AE101"/>
    <mergeCell ref="AF99:AG101"/>
    <mergeCell ref="AA87:AE89"/>
    <mergeCell ref="AF87:AG89"/>
    <mergeCell ref="A1:S1"/>
    <mergeCell ref="W8:W9"/>
    <mergeCell ref="D7:D9"/>
    <mergeCell ref="A2:S2"/>
    <mergeCell ref="AF8:AG8"/>
    <mergeCell ref="P8:P9"/>
    <mergeCell ref="Q8:Q9"/>
    <mergeCell ref="A7:A9"/>
    <mergeCell ref="E7:I7"/>
    <mergeCell ref="AH16:AI16"/>
    <mergeCell ref="AD5:AE7"/>
    <mergeCell ref="Z10:AA10"/>
    <mergeCell ref="B106:S106"/>
    <mergeCell ref="AF5:AG7"/>
    <mergeCell ref="Z14:AA14"/>
    <mergeCell ref="Z12:AA12"/>
    <mergeCell ref="Z13:AA13"/>
    <mergeCell ref="AF96:AG98"/>
    <mergeCell ref="AH8:AI8"/>
    <mergeCell ref="M8:M9"/>
    <mergeCell ref="N8:N9"/>
    <mergeCell ref="K8:K9"/>
    <mergeCell ref="V8:V9"/>
    <mergeCell ref="O8:O9"/>
    <mergeCell ref="S8:S9"/>
    <mergeCell ref="AA93:AE95"/>
    <mergeCell ref="Z9:AA9"/>
    <mergeCell ref="AB5:AC7"/>
    <mergeCell ref="AB8:AC8"/>
    <mergeCell ref="AD8:AE8"/>
    <mergeCell ref="U8:U9"/>
    <mergeCell ref="AA90:AE92"/>
    <mergeCell ref="AC18:AD19"/>
    <mergeCell ref="AA96:AE98"/>
    <mergeCell ref="AB16:AC16"/>
    <mergeCell ref="J8:J9"/>
    <mergeCell ref="B105:I105"/>
    <mergeCell ref="H107:J107"/>
    <mergeCell ref="L5:S5"/>
    <mergeCell ref="A5:D5"/>
    <mergeCell ref="B7:B9"/>
    <mergeCell ref="C7:C9"/>
    <mergeCell ref="R8:R9"/>
    <mergeCell ref="B108:I108"/>
    <mergeCell ref="K107:S107"/>
    <mergeCell ref="J105:M105"/>
    <mergeCell ref="AH5:AI7"/>
    <mergeCell ref="Z15:AA15"/>
    <mergeCell ref="Z11:AA11"/>
    <mergeCell ref="X8:X9"/>
    <mergeCell ref="L8:L9"/>
    <mergeCell ref="B107:G107"/>
    <mergeCell ref="N105:S105"/>
    <mergeCell ref="A115:I116"/>
    <mergeCell ref="J115:S115"/>
    <mergeCell ref="J116:S116"/>
    <mergeCell ref="A109:S109"/>
    <mergeCell ref="A110:S110"/>
    <mergeCell ref="AD16:AE16"/>
    <mergeCell ref="B114:S114"/>
    <mergeCell ref="K108:L108"/>
    <mergeCell ref="M108:S108"/>
    <mergeCell ref="Z18:AB19"/>
  </mergeCells>
  <conditionalFormatting sqref="A10:A104">
    <cfRule type="expression" priority="414" dxfId="11" stopIfTrue="1">
      <formula>IF(SUM($E10:$I10,$S10)&gt;2,1,0)</formula>
    </cfRule>
    <cfRule type="expression" priority="415" dxfId="11" stopIfTrue="1">
      <formula>IF(SUM($J10:$R10)&gt;3,1,0)</formula>
    </cfRule>
  </conditionalFormatting>
  <conditionalFormatting sqref="E10:I104">
    <cfRule type="expression" priority="22" dxfId="12" stopIfTrue="1">
      <formula>IF($C10="",0,IF($C10&gt;=$X$1-5,1,0))</formula>
    </cfRule>
  </conditionalFormatting>
  <conditionalFormatting sqref="J10:K104">
    <cfRule type="expression" priority="16" dxfId="12" stopIfTrue="1">
      <formula>IF($C10="",0,IF($C10&gt;=$X$1-5,1,0))</formula>
    </cfRule>
    <cfRule type="expression" priority="17" dxfId="12" stopIfTrue="1">
      <formula>IF($C10="",0,IF($C10&lt;$X$1-9,1,0))</formula>
    </cfRule>
  </conditionalFormatting>
  <conditionalFormatting sqref="M10:O104">
    <cfRule type="expression" priority="13" dxfId="12" stopIfTrue="1">
      <formula>IF($C10="",0,IF($C10&gt;$X$1-10,1,0))</formula>
    </cfRule>
  </conditionalFormatting>
  <conditionalFormatting sqref="P10:S104">
    <cfRule type="expression" priority="9" dxfId="12" stopIfTrue="1">
      <formula>IF($C10="",0,IF($C10&gt;$X$1-8,1,0))</formula>
    </cfRule>
  </conditionalFormatting>
  <conditionalFormatting sqref="L10:L104">
    <cfRule type="expression" priority="7" dxfId="12" stopIfTrue="1">
      <formula>IF($C10="",0,IF($C10&gt;=$X$1-5,1,0))</formula>
    </cfRule>
    <cfRule type="expression" priority="8" dxfId="12" stopIfTrue="1">
      <formula>IF($C10="",0,IF($C10&lt;$X$1-15,1,0))</formula>
    </cfRule>
  </conditionalFormatting>
  <conditionalFormatting sqref="D10:D104">
    <cfRule type="expression" priority="3" dxfId="13" stopIfTrue="1">
      <formula>IF($C10&gt;=$X$1-5,1,0)</formula>
    </cfRule>
  </conditionalFormatting>
  <conditionalFormatting sqref="C10:C104">
    <cfRule type="cellIs" priority="2" dxfId="0" operator="greaterThanOrEqual" stopIfTrue="1">
      <formula>$X$1-5</formula>
    </cfRule>
  </conditionalFormatting>
  <printOptions/>
  <pageMargins left="0.46" right="0.24" top="0.65" bottom="0.69" header="0.3" footer="0.3"/>
  <pageSetup horizontalDpi="600" verticalDpi="600" orientation="landscape" paperSize="17" r:id="rId1"/>
  <headerFooter>
    <oddHeader>&amp;R
</oddHeader>
    <oddFooter>&amp;LT&amp;F Form 190303 &amp;C&amp;P of &amp;N&amp;R&amp;T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8.8515625" style="47" customWidth="1"/>
    <col min="2" max="2" width="10.7109375" style="50" customWidth="1"/>
    <col min="3" max="16384" width="8.8515625" style="1" customWidth="1"/>
  </cols>
  <sheetData>
    <row r="1" spans="1:2" ht="14.25">
      <c r="A1" s="47">
        <f>Sheet1!X1</f>
        <v>2019</v>
      </c>
      <c r="B1" s="49" t="s">
        <v>55</v>
      </c>
    </row>
    <row r="2" spans="1:2" ht="14.25">
      <c r="A2" s="47">
        <f aca="true" t="shared" si="0" ref="A2:A33">A1-1</f>
        <v>2018</v>
      </c>
      <c r="B2" s="49" t="s">
        <v>55</v>
      </c>
    </row>
    <row r="3" spans="1:2" ht="14.25">
      <c r="A3" s="47">
        <f t="shared" si="0"/>
        <v>2017</v>
      </c>
      <c r="B3" s="49" t="s">
        <v>55</v>
      </c>
    </row>
    <row r="4" spans="1:2" ht="14.25">
      <c r="A4" s="47">
        <f t="shared" si="0"/>
        <v>2016</v>
      </c>
      <c r="B4" s="49" t="s">
        <v>55</v>
      </c>
    </row>
    <row r="5" spans="1:2" ht="14.25">
      <c r="A5" s="47">
        <f t="shared" si="0"/>
        <v>2015</v>
      </c>
      <c r="B5" s="49" t="s">
        <v>55</v>
      </c>
    </row>
    <row r="6" spans="1:2" ht="14.25">
      <c r="A6" s="47">
        <f t="shared" si="0"/>
        <v>2014</v>
      </c>
      <c r="B6" s="49" t="s">
        <v>55</v>
      </c>
    </row>
    <row r="7" spans="1:2" ht="14.25">
      <c r="A7" s="47">
        <f t="shared" si="0"/>
        <v>2013</v>
      </c>
      <c r="B7" s="49" t="s">
        <v>54</v>
      </c>
    </row>
    <row r="8" spans="1:2" ht="14.25">
      <c r="A8" s="47">
        <f t="shared" si="0"/>
        <v>2012</v>
      </c>
      <c r="B8" s="49" t="s">
        <v>54</v>
      </c>
    </row>
    <row r="9" spans="1:2" ht="14.25">
      <c r="A9" s="47">
        <f t="shared" si="0"/>
        <v>2011</v>
      </c>
      <c r="B9" s="49" t="s">
        <v>15</v>
      </c>
    </row>
    <row r="10" spans="1:2" ht="14.25">
      <c r="A10" s="47">
        <f t="shared" si="0"/>
        <v>2010</v>
      </c>
      <c r="B10" s="49" t="s">
        <v>15</v>
      </c>
    </row>
    <row r="11" spans="1:2" ht="14.25">
      <c r="A11" s="47">
        <f t="shared" si="0"/>
        <v>2009</v>
      </c>
      <c r="B11" s="49" t="s">
        <v>16</v>
      </c>
    </row>
    <row r="12" spans="1:2" ht="14.25">
      <c r="A12" s="47">
        <f t="shared" si="0"/>
        <v>2008</v>
      </c>
      <c r="B12" s="49" t="s">
        <v>16</v>
      </c>
    </row>
    <row r="13" spans="1:2" ht="14.25">
      <c r="A13" s="47">
        <f t="shared" si="0"/>
        <v>2007</v>
      </c>
      <c r="B13" s="49" t="s">
        <v>16</v>
      </c>
    </row>
    <row r="14" spans="1:2" ht="14.25">
      <c r="A14" s="47">
        <f t="shared" si="0"/>
        <v>2006</v>
      </c>
      <c r="B14" s="49" t="s">
        <v>17</v>
      </c>
    </row>
    <row r="15" spans="1:2" ht="14.25">
      <c r="A15" s="47">
        <f t="shared" si="0"/>
        <v>2005</v>
      </c>
      <c r="B15" s="49" t="s">
        <v>17</v>
      </c>
    </row>
    <row r="16" spans="1:2" ht="14.25">
      <c r="A16" s="47">
        <f t="shared" si="0"/>
        <v>2004</v>
      </c>
      <c r="B16" s="49" t="s">
        <v>17</v>
      </c>
    </row>
    <row r="17" spans="1:2" ht="14.25">
      <c r="A17" s="47">
        <f t="shared" si="0"/>
        <v>2003</v>
      </c>
      <c r="B17" s="49" t="s">
        <v>18</v>
      </c>
    </row>
    <row r="18" spans="1:2" ht="14.25">
      <c r="A18" s="47">
        <f t="shared" si="0"/>
        <v>2002</v>
      </c>
      <c r="B18" s="49" t="s">
        <v>18</v>
      </c>
    </row>
    <row r="19" spans="1:2" ht="14.25">
      <c r="A19" s="47">
        <f t="shared" si="0"/>
        <v>2001</v>
      </c>
      <c r="B19" s="49" t="s">
        <v>18</v>
      </c>
    </row>
    <row r="20" spans="1:2" ht="14.25">
      <c r="A20" s="47">
        <f t="shared" si="0"/>
        <v>2000</v>
      </c>
      <c r="B20" s="49" t="s">
        <v>33</v>
      </c>
    </row>
    <row r="21" spans="1:2" ht="14.25">
      <c r="A21" s="47">
        <f t="shared" si="0"/>
        <v>1999</v>
      </c>
      <c r="B21" s="49" t="s">
        <v>33</v>
      </c>
    </row>
    <row r="22" spans="1:2" ht="14.25">
      <c r="A22" s="47">
        <f t="shared" si="0"/>
        <v>1998</v>
      </c>
      <c r="B22" s="49" t="s">
        <v>33</v>
      </c>
    </row>
    <row r="23" spans="1:2" ht="14.25">
      <c r="A23" s="47">
        <f t="shared" si="0"/>
        <v>1997</v>
      </c>
      <c r="B23" s="49" t="s">
        <v>33</v>
      </c>
    </row>
    <row r="24" spans="1:2" ht="14.25">
      <c r="A24" s="47">
        <f t="shared" si="0"/>
        <v>1996</v>
      </c>
      <c r="B24" s="49" t="s">
        <v>33</v>
      </c>
    </row>
    <row r="25" spans="1:2" ht="14.25">
      <c r="A25" s="47">
        <f t="shared" si="0"/>
        <v>1995</v>
      </c>
      <c r="B25" s="49" t="s">
        <v>33</v>
      </c>
    </row>
    <row r="26" spans="1:2" ht="14.25">
      <c r="A26" s="47">
        <f t="shared" si="0"/>
        <v>1994</v>
      </c>
      <c r="B26" s="49" t="s">
        <v>33</v>
      </c>
    </row>
    <row r="27" spans="1:2" ht="14.25">
      <c r="A27" s="47">
        <f t="shared" si="0"/>
        <v>1993</v>
      </c>
      <c r="B27" s="49" t="s">
        <v>33</v>
      </c>
    </row>
    <row r="28" spans="1:2" ht="14.25">
      <c r="A28" s="47">
        <f t="shared" si="0"/>
        <v>1992</v>
      </c>
      <c r="B28" s="49" t="s">
        <v>33</v>
      </c>
    </row>
    <row r="29" spans="1:2" ht="14.25">
      <c r="A29" s="47">
        <f t="shared" si="0"/>
        <v>1991</v>
      </c>
      <c r="B29" s="49" t="s">
        <v>33</v>
      </c>
    </row>
    <row r="30" spans="1:2" ht="14.25">
      <c r="A30" s="47">
        <f t="shared" si="0"/>
        <v>1990</v>
      </c>
      <c r="B30" s="49" t="s">
        <v>33</v>
      </c>
    </row>
    <row r="31" spans="1:2" ht="14.25">
      <c r="A31" s="47">
        <f t="shared" si="0"/>
        <v>1989</v>
      </c>
      <c r="B31" s="49" t="s">
        <v>34</v>
      </c>
    </row>
    <row r="32" spans="1:2" ht="14.25">
      <c r="A32" s="47">
        <f t="shared" si="0"/>
        <v>1988</v>
      </c>
      <c r="B32" s="49" t="s">
        <v>34</v>
      </c>
    </row>
    <row r="33" spans="1:2" ht="14.25">
      <c r="A33" s="47">
        <f t="shared" si="0"/>
        <v>1987</v>
      </c>
      <c r="B33" s="49" t="s">
        <v>34</v>
      </c>
    </row>
    <row r="34" spans="1:2" ht="14.25">
      <c r="A34" s="47">
        <f aca="true" t="shared" si="1" ref="A34:A65">A33-1</f>
        <v>1986</v>
      </c>
      <c r="B34" s="49" t="s">
        <v>34</v>
      </c>
    </row>
    <row r="35" spans="1:2" ht="14.25">
      <c r="A35" s="47">
        <f t="shared" si="1"/>
        <v>1985</v>
      </c>
      <c r="B35" s="49" t="s">
        <v>34</v>
      </c>
    </row>
    <row r="36" spans="1:2" ht="14.25">
      <c r="A36" s="47">
        <f t="shared" si="1"/>
        <v>1984</v>
      </c>
      <c r="B36" s="49" t="s">
        <v>34</v>
      </c>
    </row>
    <row r="37" spans="1:2" ht="14.25">
      <c r="A37" s="47">
        <f t="shared" si="1"/>
        <v>1983</v>
      </c>
      <c r="B37" s="49" t="s">
        <v>34</v>
      </c>
    </row>
    <row r="38" spans="1:2" ht="14.25">
      <c r="A38" s="47">
        <f t="shared" si="1"/>
        <v>1982</v>
      </c>
      <c r="B38" s="49" t="s">
        <v>34</v>
      </c>
    </row>
    <row r="39" spans="1:2" ht="14.25">
      <c r="A39" s="47">
        <f t="shared" si="1"/>
        <v>1981</v>
      </c>
      <c r="B39" s="49" t="s">
        <v>34</v>
      </c>
    </row>
    <row r="40" spans="1:2" ht="14.25">
      <c r="A40" s="47">
        <f t="shared" si="1"/>
        <v>1980</v>
      </c>
      <c r="B40" s="49" t="s">
        <v>34</v>
      </c>
    </row>
    <row r="41" spans="1:2" ht="14.25">
      <c r="A41" s="47">
        <f t="shared" si="1"/>
        <v>1979</v>
      </c>
      <c r="B41" s="49" t="s">
        <v>35</v>
      </c>
    </row>
    <row r="42" spans="1:2" ht="14.25">
      <c r="A42" s="47">
        <f t="shared" si="1"/>
        <v>1978</v>
      </c>
      <c r="B42" s="49" t="s">
        <v>35</v>
      </c>
    </row>
    <row r="43" spans="1:2" ht="14.25">
      <c r="A43" s="47">
        <f t="shared" si="1"/>
        <v>1977</v>
      </c>
      <c r="B43" s="49" t="s">
        <v>35</v>
      </c>
    </row>
    <row r="44" spans="1:2" ht="14.25">
      <c r="A44" s="47">
        <f t="shared" si="1"/>
        <v>1976</v>
      </c>
      <c r="B44" s="49" t="s">
        <v>35</v>
      </c>
    </row>
    <row r="45" spans="1:2" ht="14.25">
      <c r="A45" s="47">
        <f t="shared" si="1"/>
        <v>1975</v>
      </c>
      <c r="B45" s="49" t="s">
        <v>35</v>
      </c>
    </row>
    <row r="46" spans="1:2" ht="14.25">
      <c r="A46" s="47">
        <f t="shared" si="1"/>
        <v>1974</v>
      </c>
      <c r="B46" s="49" t="s">
        <v>35</v>
      </c>
    </row>
    <row r="47" spans="1:2" ht="14.25">
      <c r="A47" s="47">
        <f t="shared" si="1"/>
        <v>1973</v>
      </c>
      <c r="B47" s="49" t="s">
        <v>35</v>
      </c>
    </row>
    <row r="48" spans="1:2" ht="14.25">
      <c r="A48" s="47">
        <f t="shared" si="1"/>
        <v>1972</v>
      </c>
      <c r="B48" s="49" t="s">
        <v>35</v>
      </c>
    </row>
    <row r="49" spans="1:2" ht="14.25">
      <c r="A49" s="47">
        <f t="shared" si="1"/>
        <v>1971</v>
      </c>
      <c r="B49" s="49" t="s">
        <v>35</v>
      </c>
    </row>
    <row r="50" spans="1:2" ht="14.25">
      <c r="A50" s="47">
        <f t="shared" si="1"/>
        <v>1970</v>
      </c>
      <c r="B50" s="49" t="s">
        <v>35</v>
      </c>
    </row>
    <row r="51" spans="1:2" ht="14.25">
      <c r="A51" s="47">
        <f t="shared" si="1"/>
        <v>1969</v>
      </c>
      <c r="B51" s="49" t="s">
        <v>36</v>
      </c>
    </row>
    <row r="52" spans="1:2" ht="14.25">
      <c r="A52" s="47">
        <f t="shared" si="1"/>
        <v>1968</v>
      </c>
      <c r="B52" s="49" t="s">
        <v>36</v>
      </c>
    </row>
    <row r="53" spans="1:2" ht="14.25">
      <c r="A53" s="47">
        <f t="shared" si="1"/>
        <v>1967</v>
      </c>
      <c r="B53" s="49" t="s">
        <v>36</v>
      </c>
    </row>
    <row r="54" spans="1:2" ht="14.25">
      <c r="A54" s="47">
        <f t="shared" si="1"/>
        <v>1966</v>
      </c>
      <c r="B54" s="49" t="s">
        <v>36</v>
      </c>
    </row>
    <row r="55" spans="1:2" ht="14.25">
      <c r="A55" s="47">
        <f t="shared" si="1"/>
        <v>1965</v>
      </c>
      <c r="B55" s="49" t="s">
        <v>36</v>
      </c>
    </row>
    <row r="56" spans="1:2" ht="14.25">
      <c r="A56" s="47">
        <f t="shared" si="1"/>
        <v>1964</v>
      </c>
      <c r="B56" s="49" t="s">
        <v>36</v>
      </c>
    </row>
    <row r="57" spans="1:2" ht="14.25">
      <c r="A57" s="47">
        <f t="shared" si="1"/>
        <v>1963</v>
      </c>
      <c r="B57" s="49" t="s">
        <v>36</v>
      </c>
    </row>
    <row r="58" spans="1:2" ht="14.25">
      <c r="A58" s="47">
        <f t="shared" si="1"/>
        <v>1962</v>
      </c>
      <c r="B58" s="49" t="s">
        <v>36</v>
      </c>
    </row>
    <row r="59" spans="1:2" ht="14.25">
      <c r="A59" s="47">
        <f t="shared" si="1"/>
        <v>1961</v>
      </c>
      <c r="B59" s="49" t="s">
        <v>36</v>
      </c>
    </row>
    <row r="60" spans="1:2" ht="14.25">
      <c r="A60" s="47">
        <f t="shared" si="1"/>
        <v>1960</v>
      </c>
      <c r="B60" s="49" t="s">
        <v>36</v>
      </c>
    </row>
    <row r="61" spans="1:2" ht="14.25">
      <c r="A61" s="47">
        <f t="shared" si="1"/>
        <v>1959</v>
      </c>
      <c r="B61" s="49" t="s">
        <v>37</v>
      </c>
    </row>
    <row r="62" spans="1:2" ht="14.25">
      <c r="A62" s="47">
        <f t="shared" si="1"/>
        <v>1958</v>
      </c>
      <c r="B62" s="49" t="s">
        <v>37</v>
      </c>
    </row>
    <row r="63" spans="1:2" ht="14.25">
      <c r="A63" s="47">
        <f t="shared" si="1"/>
        <v>1957</v>
      </c>
      <c r="B63" s="49" t="s">
        <v>37</v>
      </c>
    </row>
    <row r="64" spans="1:2" ht="14.25">
      <c r="A64" s="47">
        <f t="shared" si="1"/>
        <v>1956</v>
      </c>
      <c r="B64" s="49" t="s">
        <v>37</v>
      </c>
    </row>
    <row r="65" spans="1:2" ht="14.25">
      <c r="A65" s="47">
        <f t="shared" si="1"/>
        <v>1955</v>
      </c>
      <c r="B65" s="49" t="s">
        <v>37</v>
      </c>
    </row>
    <row r="66" spans="1:2" ht="14.25">
      <c r="A66" s="47">
        <f aca="true" t="shared" si="2" ref="A66:A101">A65-1</f>
        <v>1954</v>
      </c>
      <c r="B66" s="49" t="s">
        <v>37</v>
      </c>
    </row>
    <row r="67" spans="1:2" ht="14.25">
      <c r="A67" s="47">
        <f t="shared" si="2"/>
        <v>1953</v>
      </c>
      <c r="B67" s="49" t="s">
        <v>37</v>
      </c>
    </row>
    <row r="68" spans="1:2" ht="14.25">
      <c r="A68" s="47">
        <f t="shared" si="2"/>
        <v>1952</v>
      </c>
      <c r="B68" s="49" t="s">
        <v>37</v>
      </c>
    </row>
    <row r="69" spans="1:2" ht="14.25">
      <c r="A69" s="47">
        <f t="shared" si="2"/>
        <v>1951</v>
      </c>
      <c r="B69" s="49" t="s">
        <v>37</v>
      </c>
    </row>
    <row r="70" spans="1:2" ht="14.25">
      <c r="A70" s="47">
        <f t="shared" si="2"/>
        <v>1950</v>
      </c>
      <c r="B70" s="49" t="s">
        <v>37</v>
      </c>
    </row>
    <row r="71" spans="1:2" ht="14.25">
      <c r="A71" s="47">
        <f t="shared" si="2"/>
        <v>1949</v>
      </c>
      <c r="B71" s="50" t="s">
        <v>38</v>
      </c>
    </row>
    <row r="72" spans="1:2" ht="14.25">
      <c r="A72" s="47">
        <f t="shared" si="2"/>
        <v>1948</v>
      </c>
      <c r="B72" s="50" t="s">
        <v>38</v>
      </c>
    </row>
    <row r="73" spans="1:2" ht="14.25">
      <c r="A73" s="47">
        <f t="shared" si="2"/>
        <v>1947</v>
      </c>
      <c r="B73" s="50" t="s">
        <v>38</v>
      </c>
    </row>
    <row r="74" spans="1:2" ht="14.25">
      <c r="A74" s="47">
        <f t="shared" si="2"/>
        <v>1946</v>
      </c>
      <c r="B74" s="50" t="s">
        <v>38</v>
      </c>
    </row>
    <row r="75" spans="1:2" ht="14.25">
      <c r="A75" s="47">
        <f t="shared" si="2"/>
        <v>1945</v>
      </c>
      <c r="B75" s="50" t="s">
        <v>38</v>
      </c>
    </row>
    <row r="76" spans="1:2" ht="14.25">
      <c r="A76" s="47">
        <f t="shared" si="2"/>
        <v>1944</v>
      </c>
      <c r="B76" s="50" t="s">
        <v>38</v>
      </c>
    </row>
    <row r="77" spans="1:2" ht="14.25">
      <c r="A77" s="47">
        <f t="shared" si="2"/>
        <v>1943</v>
      </c>
      <c r="B77" s="50" t="s">
        <v>38</v>
      </c>
    </row>
    <row r="78" spans="1:2" ht="14.25">
      <c r="A78" s="47">
        <f t="shared" si="2"/>
        <v>1942</v>
      </c>
      <c r="B78" s="50" t="s">
        <v>38</v>
      </c>
    </row>
    <row r="79" spans="1:2" ht="14.25">
      <c r="A79" s="47">
        <f t="shared" si="2"/>
        <v>1941</v>
      </c>
      <c r="B79" s="50" t="s">
        <v>38</v>
      </c>
    </row>
    <row r="80" spans="1:2" ht="14.25">
      <c r="A80" s="47">
        <f t="shared" si="2"/>
        <v>1940</v>
      </c>
      <c r="B80" s="50" t="s">
        <v>38</v>
      </c>
    </row>
    <row r="81" spans="1:2" ht="14.25">
      <c r="A81" s="47">
        <f t="shared" si="2"/>
        <v>1939</v>
      </c>
      <c r="B81" s="50" t="s">
        <v>38</v>
      </c>
    </row>
    <row r="82" spans="1:2" ht="14.25">
      <c r="A82" s="47">
        <f t="shared" si="2"/>
        <v>1938</v>
      </c>
      <c r="B82" s="50" t="s">
        <v>38</v>
      </c>
    </row>
    <row r="83" spans="1:2" ht="14.25">
      <c r="A83" s="47">
        <f t="shared" si="2"/>
        <v>1937</v>
      </c>
      <c r="B83" s="50" t="s">
        <v>38</v>
      </c>
    </row>
    <row r="84" spans="1:2" ht="14.25">
      <c r="A84" s="47">
        <f t="shared" si="2"/>
        <v>1936</v>
      </c>
      <c r="B84" s="50" t="s">
        <v>38</v>
      </c>
    </row>
    <row r="85" spans="1:2" ht="14.25">
      <c r="A85" s="47">
        <f t="shared" si="2"/>
        <v>1935</v>
      </c>
      <c r="B85" s="50" t="s">
        <v>38</v>
      </c>
    </row>
    <row r="86" spans="1:2" ht="14.25">
      <c r="A86" s="47">
        <f t="shared" si="2"/>
        <v>1934</v>
      </c>
      <c r="B86" s="50" t="s">
        <v>38</v>
      </c>
    </row>
    <row r="87" spans="1:2" ht="14.25">
      <c r="A87" s="47">
        <f t="shared" si="2"/>
        <v>1933</v>
      </c>
      <c r="B87" s="50" t="s">
        <v>38</v>
      </c>
    </row>
    <row r="88" spans="1:2" ht="14.25">
      <c r="A88" s="47">
        <f t="shared" si="2"/>
        <v>1932</v>
      </c>
      <c r="B88" s="50" t="s">
        <v>38</v>
      </c>
    </row>
    <row r="89" spans="1:2" ht="14.25">
      <c r="A89" s="47">
        <f t="shared" si="2"/>
        <v>1931</v>
      </c>
      <c r="B89" s="50" t="s">
        <v>38</v>
      </c>
    </row>
    <row r="90" spans="1:2" ht="14.25">
      <c r="A90" s="47">
        <f t="shared" si="2"/>
        <v>1930</v>
      </c>
      <c r="B90" s="50" t="s">
        <v>38</v>
      </c>
    </row>
    <row r="91" spans="1:2" ht="14.25">
      <c r="A91" s="47">
        <f t="shared" si="2"/>
        <v>1929</v>
      </c>
      <c r="B91" s="50" t="s">
        <v>38</v>
      </c>
    </row>
    <row r="92" spans="1:2" ht="14.25">
      <c r="A92" s="47">
        <f t="shared" si="2"/>
        <v>1928</v>
      </c>
      <c r="B92" s="50" t="s">
        <v>38</v>
      </c>
    </row>
    <row r="93" spans="1:2" ht="14.25">
      <c r="A93" s="47">
        <f t="shared" si="2"/>
        <v>1927</v>
      </c>
      <c r="B93" s="50" t="s">
        <v>38</v>
      </c>
    </row>
    <row r="94" spans="1:2" ht="14.25">
      <c r="A94" s="47">
        <f t="shared" si="2"/>
        <v>1926</v>
      </c>
      <c r="B94" s="50" t="s">
        <v>38</v>
      </c>
    </row>
    <row r="95" spans="1:2" ht="14.25">
      <c r="A95" s="47">
        <f t="shared" si="2"/>
        <v>1925</v>
      </c>
      <c r="B95" s="50" t="s">
        <v>38</v>
      </c>
    </row>
    <row r="96" spans="1:2" ht="14.25">
      <c r="A96" s="47">
        <f t="shared" si="2"/>
        <v>1924</v>
      </c>
      <c r="B96" s="50" t="s">
        <v>38</v>
      </c>
    </row>
    <row r="97" spans="1:2" ht="14.25">
      <c r="A97" s="47">
        <f t="shared" si="2"/>
        <v>1923</v>
      </c>
      <c r="B97" s="50" t="s">
        <v>38</v>
      </c>
    </row>
    <row r="98" spans="1:2" ht="14.25">
      <c r="A98" s="47">
        <f t="shared" si="2"/>
        <v>1922</v>
      </c>
      <c r="B98" s="50" t="s">
        <v>38</v>
      </c>
    </row>
    <row r="99" spans="1:2" ht="14.25">
      <c r="A99" s="47">
        <f t="shared" si="2"/>
        <v>1921</v>
      </c>
      <c r="B99" s="50" t="s">
        <v>38</v>
      </c>
    </row>
    <row r="100" spans="1:2" ht="14.25">
      <c r="A100" s="47">
        <f t="shared" si="2"/>
        <v>1920</v>
      </c>
      <c r="B100" s="50" t="s">
        <v>38</v>
      </c>
    </row>
    <row r="101" spans="1:2" ht="14.25">
      <c r="A101" s="47">
        <f t="shared" si="2"/>
        <v>1919</v>
      </c>
      <c r="B101" s="50" t="s">
        <v>38</v>
      </c>
    </row>
  </sheetData>
  <sheetProtection password="A318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zg325b</cp:lastModifiedBy>
  <cp:lastPrinted>2019-02-28T18:46:41Z</cp:lastPrinted>
  <dcterms:created xsi:type="dcterms:W3CDTF">2013-02-06T19:08:04Z</dcterms:created>
  <dcterms:modified xsi:type="dcterms:W3CDTF">2019-03-04T16:55:18Z</dcterms:modified>
  <cp:category/>
  <cp:version/>
  <cp:contentType/>
  <cp:contentStatus/>
</cp:coreProperties>
</file>